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24915" windowHeight="10545"/>
  </bookViews>
  <sheets>
    <sheet name="Risk Calculator" sheetId="1" r:id="rId1"/>
  </sheets>
  <definedNames>
    <definedName name="ContractCategories">#REF!</definedName>
  </definedNames>
  <calcPr calcId="125725"/>
</workbook>
</file>

<file path=xl/calcChain.xml><?xml version="1.0" encoding="utf-8"?>
<calcChain xmlns="http://schemas.openxmlformats.org/spreadsheetml/2006/main">
  <c r="V40" i="1"/>
  <c r="V41"/>
  <c r="V42"/>
  <c r="V43"/>
  <c r="AZ53"/>
  <c r="AZ52"/>
  <c r="AZ51"/>
  <c r="AZ50"/>
  <c r="AZ49"/>
  <c r="AZ48"/>
  <c r="AZ47"/>
  <c r="AZ46"/>
  <c r="AZ45"/>
  <c r="AZ44"/>
  <c r="AZ43"/>
  <c r="AZ42"/>
  <c r="AZ41"/>
  <c r="AZ40"/>
  <c r="AZ39"/>
  <c r="AZ38"/>
  <c r="AY53"/>
  <c r="AY52"/>
  <c r="AY51"/>
  <c r="AY50"/>
  <c r="AY49"/>
  <c r="AY48"/>
  <c r="AY47"/>
  <c r="AY46"/>
  <c r="AY45"/>
  <c r="AY44"/>
  <c r="AY43"/>
  <c r="AY42"/>
  <c r="AY41"/>
  <c r="AY40"/>
  <c r="AY39"/>
  <c r="AY38"/>
  <c r="AP67"/>
  <c r="AP66"/>
  <c r="AP65"/>
  <c r="AP64"/>
  <c r="AU63"/>
  <c r="AU62"/>
  <c r="AU61"/>
  <c r="AU60"/>
  <c r="AU59"/>
  <c r="AU58"/>
  <c r="AU57"/>
  <c r="AU56"/>
  <c r="AU55"/>
  <c r="AU54"/>
  <c r="AU53"/>
  <c r="AU52"/>
  <c r="AU49"/>
  <c r="AU48"/>
  <c r="AU47"/>
  <c r="AU46"/>
  <c r="AU45"/>
  <c r="AU44"/>
  <c r="AU43"/>
  <c r="AU42"/>
  <c r="AU41"/>
  <c r="AU40"/>
  <c r="AU39"/>
  <c r="AU38"/>
  <c r="AU37"/>
  <c r="AU36"/>
  <c r="AU35"/>
  <c r="AU34"/>
  <c r="AO67"/>
  <c r="AO66"/>
  <c r="AO65"/>
  <c r="AO64"/>
  <c r="AT63"/>
  <c r="AT62"/>
  <c r="AT61"/>
  <c r="AT60"/>
  <c r="AT59"/>
  <c r="AT58"/>
  <c r="AT57"/>
  <c r="AT56"/>
  <c r="AT55"/>
  <c r="AT54"/>
  <c r="AT53"/>
  <c r="AT52"/>
  <c r="AT49"/>
  <c r="AT48"/>
  <c r="AT47"/>
  <c r="AT46"/>
  <c r="AT45"/>
  <c r="AT44"/>
  <c r="AT43"/>
  <c r="AT42"/>
  <c r="AT41"/>
  <c r="AT40"/>
  <c r="AT39"/>
  <c r="AT38"/>
  <c r="AT37"/>
  <c r="AT36"/>
  <c r="AT35"/>
  <c r="AT34"/>
  <c r="AL66"/>
  <c r="AL65"/>
  <c r="AL64"/>
  <c r="AP63"/>
  <c r="AP62"/>
  <c r="AP61"/>
  <c r="AP60"/>
  <c r="AP59"/>
  <c r="AP58"/>
  <c r="AP57"/>
  <c r="AP56"/>
  <c r="AP55"/>
  <c r="AP54"/>
  <c r="AP53"/>
  <c r="AP52"/>
  <c r="AP51"/>
  <c r="AP48"/>
  <c r="AP47"/>
  <c r="AP46"/>
  <c r="AP45"/>
  <c r="AP44"/>
  <c r="AP43"/>
  <c r="AP42"/>
  <c r="AP41"/>
  <c r="AP40"/>
  <c r="AP39"/>
  <c r="AP38"/>
  <c r="AP37"/>
  <c r="AP36"/>
  <c r="AP35"/>
  <c r="AP34"/>
  <c r="AP33"/>
  <c r="AK66"/>
  <c r="AK65"/>
  <c r="AK64"/>
  <c r="AO63"/>
  <c r="AO62"/>
  <c r="AO61"/>
  <c r="AO60"/>
  <c r="AO59"/>
  <c r="AO58"/>
  <c r="AO57"/>
  <c r="AO56"/>
  <c r="AO55"/>
  <c r="AO54"/>
  <c r="AO53"/>
  <c r="AO52"/>
  <c r="AO51"/>
  <c r="AO48"/>
  <c r="AO47"/>
  <c r="AO46"/>
  <c r="AO45"/>
  <c r="AO44"/>
  <c r="AO43"/>
  <c r="AO42"/>
  <c r="AO41"/>
  <c r="AO40"/>
  <c r="AO39"/>
  <c r="AO38"/>
  <c r="AO37"/>
  <c r="AO36"/>
  <c r="AO35"/>
  <c r="AO34"/>
  <c r="AO33"/>
  <c r="AK53"/>
  <c r="AK52"/>
  <c r="AK51"/>
  <c r="AK50"/>
  <c r="AK49"/>
  <c r="AK48"/>
  <c r="AK47"/>
  <c r="AK46"/>
  <c r="AK45"/>
  <c r="AK44"/>
  <c r="AK43"/>
  <c r="AK42"/>
  <c r="AK41"/>
  <c r="AK40"/>
  <c r="AK39"/>
  <c r="AK38"/>
  <c r="AJ53"/>
  <c r="AJ52"/>
  <c r="AJ51"/>
  <c r="AJ50"/>
  <c r="AJ49"/>
  <c r="AJ48"/>
  <c r="AJ47"/>
  <c r="AJ46"/>
  <c r="AJ45"/>
  <c r="AJ44"/>
  <c r="AJ43"/>
  <c r="AJ42"/>
  <c r="AJ41"/>
  <c r="AJ40"/>
  <c r="AJ39"/>
  <c r="AJ38"/>
  <c r="AF55"/>
  <c r="AF54"/>
  <c r="AF53"/>
  <c r="AF52"/>
  <c r="AF51"/>
  <c r="AF50"/>
  <c r="AF49"/>
  <c r="AF48"/>
  <c r="AF47"/>
  <c r="AF46"/>
  <c r="AF45"/>
  <c r="AF44"/>
  <c r="AF43"/>
  <c r="AF42"/>
  <c r="AF41"/>
  <c r="AF40"/>
  <c r="AE55"/>
  <c r="AE54"/>
  <c r="AE53"/>
  <c r="AE52"/>
  <c r="AE51"/>
  <c r="AE50"/>
  <c r="AE49"/>
  <c r="AE48"/>
  <c r="AE47"/>
  <c r="AE46"/>
  <c r="AE45"/>
  <c r="AE44"/>
  <c r="AE43"/>
  <c r="AE42"/>
  <c r="AE41"/>
  <c r="AE40"/>
  <c r="AA63"/>
  <c r="AA62"/>
  <c r="AA61"/>
  <c r="AA60"/>
  <c r="AA59"/>
  <c r="AA58"/>
  <c r="AA57"/>
  <c r="AA56"/>
  <c r="AA55"/>
  <c r="AA54"/>
  <c r="AA53"/>
  <c r="AA52"/>
  <c r="AA51"/>
  <c r="AA50"/>
  <c r="AA49"/>
  <c r="AA48"/>
  <c r="Z63"/>
  <c r="Z62"/>
  <c r="Z61"/>
  <c r="Z60"/>
  <c r="Z59"/>
  <c r="Z58"/>
  <c r="Z57"/>
  <c r="Z56"/>
  <c r="Z55"/>
  <c r="Z54"/>
  <c r="Z53"/>
  <c r="Z52"/>
  <c r="Z51"/>
  <c r="Z50"/>
  <c r="Z49"/>
  <c r="Z48"/>
  <c r="V55"/>
  <c r="V54"/>
  <c r="V53"/>
  <c r="V52"/>
  <c r="V51"/>
  <c r="V50"/>
  <c r="V49"/>
  <c r="V48"/>
  <c r="V47"/>
  <c r="V46"/>
  <c r="V45"/>
  <c r="V44"/>
  <c r="U55"/>
  <c r="U54"/>
  <c r="U53"/>
  <c r="U52"/>
  <c r="U51"/>
  <c r="U50"/>
  <c r="U49"/>
  <c r="U48"/>
  <c r="U47"/>
  <c r="U46"/>
  <c r="U45"/>
  <c r="U44"/>
  <c r="U43"/>
  <c r="U42"/>
  <c r="U41"/>
  <c r="U40"/>
  <c r="Q64"/>
  <c r="Q63"/>
  <c r="Q62"/>
  <c r="Q61"/>
  <c r="Q60"/>
  <c r="Q59"/>
  <c r="Q58"/>
  <c r="Q57"/>
  <c r="Q56"/>
  <c r="Q55"/>
  <c r="Q54"/>
  <c r="Q53"/>
  <c r="Q52"/>
  <c r="Q51"/>
  <c r="Q50"/>
  <c r="Q49"/>
  <c r="Q46"/>
  <c r="Q45"/>
  <c r="Q44"/>
  <c r="Q43"/>
  <c r="Q42"/>
  <c r="Q41"/>
  <c r="Q40"/>
  <c r="Q39"/>
  <c r="Q38"/>
  <c r="Q37"/>
  <c r="Q36"/>
  <c r="Q35"/>
  <c r="Q34"/>
  <c r="Q33"/>
  <c r="Q32"/>
  <c r="Q31"/>
  <c r="P64"/>
  <c r="P63"/>
  <c r="P62"/>
  <c r="P61"/>
  <c r="P60"/>
  <c r="P59"/>
  <c r="P58"/>
  <c r="P57"/>
  <c r="P56"/>
  <c r="P55"/>
  <c r="P54"/>
  <c r="P53"/>
  <c r="P52"/>
  <c r="P51"/>
  <c r="P50"/>
  <c r="P49"/>
  <c r="P46"/>
  <c r="P45"/>
  <c r="P44"/>
  <c r="P43"/>
  <c r="P42"/>
  <c r="P41"/>
  <c r="P40"/>
  <c r="P39"/>
  <c r="P38"/>
  <c r="P37"/>
  <c r="P36"/>
  <c r="P35"/>
  <c r="P34"/>
  <c r="P33"/>
  <c r="P32"/>
  <c r="P31"/>
  <c r="L59"/>
  <c r="L58"/>
  <c r="L57"/>
  <c r="L56"/>
  <c r="L55"/>
  <c r="L54"/>
  <c r="L53"/>
  <c r="L52"/>
  <c r="L51"/>
  <c r="L50"/>
  <c r="L49"/>
  <c r="L48"/>
  <c r="L47"/>
  <c r="L46"/>
  <c r="L45"/>
  <c r="L44"/>
  <c r="K59"/>
  <c r="K58"/>
  <c r="K57"/>
  <c r="K56"/>
  <c r="K55"/>
  <c r="K54"/>
  <c r="K53"/>
  <c r="K52"/>
  <c r="K51"/>
  <c r="K50"/>
  <c r="K49"/>
  <c r="K48"/>
  <c r="K47"/>
  <c r="K46"/>
  <c r="K45"/>
  <c r="K44"/>
  <c r="C31"/>
  <c r="AV74"/>
  <c r="AV73"/>
  <c r="AV72"/>
  <c r="AV71"/>
  <c r="AV70"/>
  <c r="AV69"/>
  <c r="AV68"/>
  <c r="AV67"/>
  <c r="AV66"/>
  <c r="AV65"/>
  <c r="AV64"/>
  <c r="BC63"/>
  <c r="BC62"/>
  <c r="BC61"/>
  <c r="BC60"/>
  <c r="BC59"/>
  <c r="AR69"/>
  <c r="AR68"/>
  <c r="AR67"/>
  <c r="AR66"/>
  <c r="AR65"/>
  <c r="AR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N65"/>
  <c r="AN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J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F69"/>
  <c r="AF68"/>
  <c r="AF67"/>
  <c r="AF66"/>
  <c r="AF65"/>
  <c r="AF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B71"/>
  <c r="AB70"/>
  <c r="AB69"/>
  <c r="AB68"/>
  <c r="AB67"/>
  <c r="AB66"/>
  <c r="AB65"/>
  <c r="AB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Y63"/>
  <c r="Y62"/>
  <c r="Y61"/>
  <c r="Y60"/>
  <c r="Y59"/>
  <c r="Y58"/>
  <c r="Y57"/>
  <c r="Y56"/>
  <c r="Y55"/>
  <c r="Y54"/>
  <c r="Y53"/>
  <c r="Y52"/>
  <c r="Y51"/>
  <c r="Y50"/>
  <c r="Y49"/>
  <c r="Y48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J59"/>
  <c r="J58"/>
  <c r="J57"/>
  <c r="J56"/>
  <c r="J55"/>
  <c r="J54"/>
  <c r="J53"/>
  <c r="J52"/>
  <c r="J51"/>
  <c r="J50"/>
  <c r="J49"/>
  <c r="J48"/>
  <c r="J47"/>
  <c r="J46"/>
  <c r="J45"/>
  <c r="J44"/>
  <c r="AU64"/>
  <c r="BB63"/>
  <c r="BB62"/>
  <c r="BB61"/>
  <c r="BB60"/>
  <c r="BB59"/>
  <c r="AQ75"/>
  <c r="AQ74"/>
  <c r="AQ73"/>
  <c r="AQ72"/>
  <c r="AQ71"/>
  <c r="AQ70"/>
  <c r="AQ69"/>
  <c r="AQ68"/>
  <c r="AQ67"/>
  <c r="AQ66"/>
  <c r="AQ65"/>
  <c r="AQ64"/>
  <c r="AW63"/>
  <c r="AW62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M71"/>
  <c r="AM70"/>
  <c r="AM69"/>
  <c r="AM68"/>
  <c r="AM67"/>
  <c r="AM66"/>
  <c r="AM65"/>
  <c r="AM64"/>
  <c r="AR63"/>
  <c r="AR62"/>
  <c r="AR61"/>
  <c r="AR60"/>
  <c r="AR59"/>
  <c r="AR58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I79"/>
  <c r="AI78"/>
  <c r="AI77"/>
  <c r="AI76"/>
  <c r="AI75"/>
  <c r="AI74"/>
  <c r="AI73"/>
  <c r="AI72"/>
  <c r="AI71"/>
  <c r="AI70"/>
  <c r="AI69"/>
  <c r="AI68"/>
  <c r="AI67"/>
  <c r="AI66"/>
  <c r="AI65"/>
  <c r="AI64"/>
  <c r="AM63"/>
  <c r="AM62"/>
  <c r="AM61"/>
  <c r="AM60"/>
  <c r="AM59"/>
  <c r="AM58"/>
  <c r="AM57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W71"/>
  <c r="W70"/>
  <c r="W69"/>
  <c r="W68"/>
  <c r="W67"/>
  <c r="W66"/>
  <c r="W65"/>
  <c r="W64"/>
  <c r="X63"/>
  <c r="X62"/>
  <c r="X61"/>
  <c r="X60"/>
  <c r="X59"/>
  <c r="X58"/>
  <c r="X57"/>
  <c r="X56"/>
  <c r="X55"/>
  <c r="X54"/>
  <c r="X53"/>
  <c r="X52"/>
  <c r="X51"/>
  <c r="X50"/>
  <c r="X49"/>
  <c r="X48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C30"/>
  <c r="H38" s="1"/>
  <c r="BB29"/>
  <c r="AW29"/>
  <c r="AR29"/>
  <c r="AM29"/>
  <c r="AH29"/>
  <c r="AC29"/>
  <c r="X29"/>
  <c r="S29"/>
  <c r="N29"/>
  <c r="I29"/>
  <c r="H55" l="1"/>
  <c r="H47"/>
  <c r="H39"/>
  <c r="H31"/>
  <c r="H32"/>
  <c r="H30"/>
  <c r="H48"/>
  <c r="H40"/>
  <c r="H49"/>
  <c r="H41"/>
  <c r="H33"/>
  <c r="H50"/>
  <c r="H42"/>
  <c r="H34"/>
  <c r="H51"/>
  <c r="H43"/>
  <c r="H35"/>
  <c r="H52"/>
  <c r="H44"/>
  <c r="H36"/>
  <c r="H53"/>
  <c r="H45"/>
  <c r="H37"/>
  <c r="H54"/>
  <c r="H46"/>
  <c r="G47"/>
  <c r="G38"/>
  <c r="F38"/>
  <c r="E40"/>
  <c r="E46"/>
  <c r="F37"/>
  <c r="G37"/>
  <c r="E47"/>
  <c r="E55"/>
  <c r="E48"/>
  <c r="F36"/>
  <c r="G36"/>
  <c r="F54"/>
  <c r="E54"/>
  <c r="F30"/>
  <c r="G30"/>
  <c r="E38"/>
  <c r="G45"/>
  <c r="E30"/>
  <c r="E31"/>
  <c r="F55"/>
  <c r="E32"/>
  <c r="F46"/>
  <c r="G46"/>
  <c r="F45"/>
  <c r="E39"/>
  <c r="F44"/>
  <c r="G44"/>
  <c r="E41"/>
  <c r="F35"/>
  <c r="G35"/>
  <c r="F51"/>
  <c r="G51"/>
  <c r="E56"/>
  <c r="E50"/>
  <c r="E42"/>
  <c r="E34"/>
  <c r="F34"/>
  <c r="F42"/>
  <c r="F52"/>
  <c r="G34"/>
  <c r="G42"/>
  <c r="G54"/>
  <c r="F50"/>
  <c r="G50"/>
  <c r="E49"/>
  <c r="E33"/>
  <c r="F43"/>
  <c r="F53"/>
  <c r="G43"/>
  <c r="G55"/>
  <c r="E51"/>
  <c r="E43"/>
  <c r="E35"/>
  <c r="F33"/>
  <c r="F41"/>
  <c r="F49"/>
  <c r="G33"/>
  <c r="G41"/>
  <c r="G53"/>
  <c r="G49"/>
  <c r="E52"/>
  <c r="E44"/>
  <c r="E36"/>
  <c r="F32"/>
  <c r="F40"/>
  <c r="F48"/>
  <c r="G32"/>
  <c r="G40"/>
  <c r="G52"/>
  <c r="G48"/>
  <c r="E53"/>
  <c r="E45"/>
  <c r="E37"/>
  <c r="F31"/>
  <c r="F39"/>
  <c r="F47"/>
  <c r="G31"/>
  <c r="G39"/>
  <c r="D35"/>
  <c r="D59"/>
  <c r="D30"/>
  <c r="D53"/>
  <c r="D56"/>
  <c r="D61"/>
  <c r="D44"/>
  <c r="D52"/>
  <c r="D60"/>
  <c r="D31"/>
  <c r="D51"/>
  <c r="D32"/>
  <c r="D50"/>
  <c r="D58"/>
  <c r="D36"/>
  <c r="D37"/>
  <c r="D40"/>
  <c r="D45"/>
  <c r="D38"/>
  <c r="D39"/>
  <c r="D46"/>
  <c r="D54"/>
  <c r="D62"/>
  <c r="D41"/>
  <c r="D33"/>
  <c r="D49"/>
  <c r="D57"/>
  <c r="D42"/>
  <c r="D34"/>
  <c r="D48"/>
  <c r="D43"/>
  <c r="D47"/>
  <c r="D55"/>
  <c r="C39" l="1"/>
  <c r="C37"/>
  <c r="C33"/>
  <c r="C13" s="1"/>
  <c r="C35"/>
  <c r="C40" l="1"/>
  <c r="C11" s="1"/>
  <c r="C21" s="1"/>
  <c r="C19"/>
  <c r="C22" l="1"/>
  <c r="D21"/>
  <c r="C20"/>
  <c r="D19"/>
</calcChain>
</file>

<file path=xl/sharedStrings.xml><?xml version="1.0" encoding="utf-8"?>
<sst xmlns="http://schemas.openxmlformats.org/spreadsheetml/2006/main" count="290" uniqueCount="143">
  <si>
    <t>Account Value</t>
  </si>
  <si>
    <t>Entry Price</t>
  </si>
  <si>
    <t>Stop Loss</t>
  </si>
  <si>
    <t>Exchange Rate</t>
  </si>
  <si>
    <t>Contract Category</t>
  </si>
  <si>
    <t>Contract</t>
  </si>
  <si>
    <t>Futures and CFD Risk Calculator</t>
  </si>
  <si>
    <t>Agriculture</t>
  </si>
  <si>
    <t>Base Metals</t>
  </si>
  <si>
    <t>Energies</t>
  </si>
  <si>
    <t>Financials - Bonds</t>
  </si>
  <si>
    <t>Financials - Currencies</t>
  </si>
  <si>
    <t>Financials - Short-Term Interest Rates</t>
  </si>
  <si>
    <t>Meats</t>
  </si>
  <si>
    <t>Precious Metals</t>
  </si>
  <si>
    <t>Softs</t>
  </si>
  <si>
    <t>Stock Indices</t>
  </si>
  <si>
    <t>Contract List</t>
  </si>
  <si>
    <t>Calculated Contract Category</t>
  </si>
  <si>
    <t>Milling Wheat No. 2 (EBM)</t>
  </si>
  <si>
    <t>European Rapeseed (ECO)</t>
  </si>
  <si>
    <t>Corn (EMA)</t>
  </si>
  <si>
    <t>Malting Barley (EOB)</t>
  </si>
  <si>
    <t>European Processing Potatoes (FEPP)</t>
  </si>
  <si>
    <t>Lumber Random Length (LB)</t>
  </si>
  <si>
    <t>Rough Rice (RR)</t>
  </si>
  <si>
    <t>Feed Wheat (T)</t>
  </si>
  <si>
    <t>Corn (ZC)</t>
  </si>
  <si>
    <t>Soybean Oil (ZL)</t>
  </si>
  <si>
    <t>Soybean Meal (ZM)</t>
  </si>
  <si>
    <t>Oats (ZO)</t>
  </si>
  <si>
    <t>Soybeans (ZS)</t>
  </si>
  <si>
    <t>Wheat (ZW)</t>
  </si>
  <si>
    <t>COMEX Copper (HG)</t>
  </si>
  <si>
    <t>ECX CER Future (CER)</t>
  </si>
  <si>
    <t>Nymex Light Sweet Crude Oil (CL)</t>
  </si>
  <si>
    <t>Gas Oil (FP)</t>
  </si>
  <si>
    <t>Nymex - Heating Oil (HO)</t>
  </si>
  <si>
    <t>Crude Oil Brent CRD (LCO)</t>
  </si>
  <si>
    <t>Nymex - Henry Hub Natural Gas (NG)</t>
  </si>
  <si>
    <t>E-mini Natural Gas (QC)</t>
  </si>
  <si>
    <t>E-mini Crude Oil (QM)</t>
  </si>
  <si>
    <t>NYMEX RBOB Gasoline (RB)</t>
  </si>
  <si>
    <t>WTI Light Sweet Crude Oil (WBS)</t>
  </si>
  <si>
    <t>SOFFEX Swiss Government Bond (CONF)</t>
  </si>
  <si>
    <t>Euro BTP (FBTP)</t>
  </si>
  <si>
    <t>Euro-bund German Government (FGBL)</t>
  </si>
  <si>
    <t>Euro BOBL Future (FGBM)</t>
  </si>
  <si>
    <t>Euro Schatz Future (FGBS)</t>
  </si>
  <si>
    <t>Euro-BUXL Future (FGBX)</t>
  </si>
  <si>
    <t>Gilt Long (FLG)</t>
  </si>
  <si>
    <t>Gilt Short (G)</t>
  </si>
  <si>
    <t>Mini JGB Future (SJB)</t>
  </si>
  <si>
    <t>US Ultra T-Bond (UB)</t>
  </si>
  <si>
    <t>10 Year T-Bond (XT)</t>
  </si>
  <si>
    <t>3 Year T-Bond (YT)</t>
  </si>
  <si>
    <t>30 Year US T-Bond (ZB)</t>
  </si>
  <si>
    <t>10 Year Government of Canada Bond (CGB)</t>
  </si>
  <si>
    <t>10 Year Japanese Govt. Bond (JGB1)</t>
  </si>
  <si>
    <t>5 Year US T-Notes Composite (ZF)</t>
  </si>
  <si>
    <t>10 Year US T-Notes Composite (ZN)</t>
  </si>
  <si>
    <t>2 Year US T-Notes Composite (ZT)</t>
  </si>
  <si>
    <t>Australian Dollar Future (AD)</t>
  </si>
  <si>
    <t>British Pound Future (BP)</t>
  </si>
  <si>
    <t>Canadian Dollar Future (CD)</t>
  </si>
  <si>
    <t>NYBOT US Dollar Index (DX)</t>
  </si>
  <si>
    <t>E-Mini Euro FX (E7)</t>
  </si>
  <si>
    <t>Euro FX (EC)</t>
  </si>
  <si>
    <t>Euro FX/Swiss Franc (RF)</t>
  </si>
  <si>
    <t>Euro FX/British Pound (RP)</t>
  </si>
  <si>
    <t>Euro FX/Japanese Yen Cross Rate Future (RY)</t>
  </si>
  <si>
    <t>Swiss Franc Future (SF)</t>
  </si>
  <si>
    <t>3 Month Bankers Acceptance (BAX)</t>
  </si>
  <si>
    <t>Euribor 3 Months (FEI)</t>
  </si>
  <si>
    <t>3 Month Euro Swiss Future (FES)</t>
  </si>
  <si>
    <t>3 Month Short Sterling Future (FSS)</t>
  </si>
  <si>
    <t>3 Month Euro Dollar (GE)</t>
  </si>
  <si>
    <t>90 Day Bank Accepted Bills (IR)</t>
  </si>
  <si>
    <t>Euroyen TIBOR (SEY)</t>
  </si>
  <si>
    <t>30 Day Federal Funds Future (ZQ)</t>
  </si>
  <si>
    <t>E-Cattle (Feeder) (GF)</t>
  </si>
  <si>
    <t>Lean Hogs (HE)</t>
  </si>
  <si>
    <t>Cattle Live (LE)</t>
  </si>
  <si>
    <t>COMEX Gold 100 Oz. (GC)</t>
  </si>
  <si>
    <t>Nymex - Palladium (PA)</t>
  </si>
  <si>
    <t>Nymex - Platinum Future (PL)</t>
  </si>
  <si>
    <t>COMEX Silver 5000 Oz. (SI)</t>
  </si>
  <si>
    <t>Cocoa (C) - London</t>
  </si>
  <si>
    <t>NYBOT Cocoa (CC)</t>
  </si>
  <si>
    <t>NYBOT Cotton No. 2 (CT)</t>
  </si>
  <si>
    <t>NYBOT Coffee C (KC)</t>
  </si>
  <si>
    <t>NYBOT Orange Juice (OJ)</t>
  </si>
  <si>
    <t>Robusta Coffee (10T) Series 409 (RC)</t>
  </si>
  <si>
    <t>NYBOT Sugar No. 11 (SB)</t>
  </si>
  <si>
    <t>White Sugar (No. 5) (W)</t>
  </si>
  <si>
    <t>AEX Index Future (AEX)</t>
  </si>
  <si>
    <t>SPI 200 Index Future (AP)</t>
  </si>
  <si>
    <t>FTSE Xinhua China A50 Index (CN)</t>
  </si>
  <si>
    <t>E-Mini S&amp;P MidCap 400 (EMD)</t>
  </si>
  <si>
    <t>E-Mini Emerging Markets (EMI)</t>
  </si>
  <si>
    <t>E-Mini S&amp;P 500 (ES)</t>
  </si>
  <si>
    <r>
      <t>MDAXA</t>
    </r>
    <r>
      <rPr>
        <sz val="11"/>
        <color theme="1"/>
        <rFont val="Calibri"/>
        <family val="2"/>
      </rPr>
      <t>® Index Future (F2MX)</t>
    </r>
  </si>
  <si>
    <t>CAC 40 Index (FCE)</t>
  </si>
  <si>
    <r>
      <t>EUR DAXA</t>
    </r>
    <r>
      <rPr>
        <sz val="11"/>
        <color theme="1"/>
        <rFont val="Calibri"/>
        <family val="2"/>
      </rPr>
      <t>® Index (FDX)</t>
    </r>
  </si>
  <si>
    <t>D.J. EURO STOXX 50 Index Future (FESX)</t>
  </si>
  <si>
    <t>FTSE 100 Index Future (FFI)</t>
  </si>
  <si>
    <t>SMI Index Future (FSMI)</t>
  </si>
  <si>
    <r>
      <t>DJ STOXXA</t>
    </r>
    <r>
      <rPr>
        <sz val="11"/>
        <color theme="1"/>
        <rFont val="Calibri"/>
        <family val="2"/>
      </rPr>
      <t>® 600 Oil &amp; Gas (FSTE)</t>
    </r>
  </si>
  <si>
    <t>DJ STOXX 50 Index Future (FSTX)</t>
  </si>
  <si>
    <r>
      <t>TecDAXA</t>
    </r>
    <r>
      <rPr>
        <sz val="11"/>
        <color theme="1"/>
        <rFont val="Calibri"/>
        <family val="2"/>
      </rPr>
      <t>® (Performance) Index (FTDX)</t>
    </r>
  </si>
  <si>
    <t>SGX CNX Nifty (IN)</t>
  </si>
  <si>
    <t>TOPIX Index Future (JTI)</t>
  </si>
  <si>
    <t>IBEX 35 Mini (MFMI)</t>
  </si>
  <si>
    <t>IBEX 35 Index Future (MFXI)</t>
  </si>
  <si>
    <t>Mini S&amp;P/MIB Index (MINI)</t>
  </si>
  <si>
    <t>Nikkei 225 Index Yen Future (NIY)</t>
  </si>
  <si>
    <t>Nikkei 225 Stock Average Index (NKD)</t>
  </si>
  <si>
    <t>E-Mini NASDAQ-100 (NQ)</t>
  </si>
  <si>
    <t>FTSE MIB Index (SPMIB)</t>
  </si>
  <si>
    <t>Nikkei 225 Futures (SSI)</t>
  </si>
  <si>
    <t>S&amp;P/TSX 60 Index (SXF)</t>
  </si>
  <si>
    <t>Russell 2000 Mini Index (TF)</t>
  </si>
  <si>
    <t>Dow Jones 5$ Mini (YM)</t>
  </si>
  <si>
    <t>Exchange Rates - Foreign Exchange Rate Calculator Australia</t>
  </si>
  <si>
    <t>Futures and CFD Risk Results</t>
  </si>
  <si>
    <t>Contract Trade Risk</t>
  </si>
  <si>
    <t>Risk to Account Value CFD (%)</t>
  </si>
  <si>
    <t>Home Currency Value</t>
  </si>
  <si>
    <t>Contract Currency</t>
  </si>
  <si>
    <t>Currency</t>
  </si>
  <si>
    <t>EUR</t>
  </si>
  <si>
    <t>USD</t>
  </si>
  <si>
    <t>YEN</t>
  </si>
  <si>
    <t>CAD</t>
  </si>
  <si>
    <t>AUD</t>
  </si>
  <si>
    <t>Tick Size</t>
  </si>
  <si>
    <t>Tick Value</t>
  </si>
  <si>
    <t>Risk to Account Value (%)</t>
  </si>
  <si>
    <t>CFD Trade Risk</t>
  </si>
  <si>
    <t>Number of CFD's</t>
  </si>
  <si>
    <t>Contract Size</t>
  </si>
  <si>
    <t xml:space="preserve">  If entering a CFD Trade, you must enter the Account Value = to the Contract Size.</t>
  </si>
  <si>
    <t>MSCI Singapore Index Future (SSG)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</si>
</sst>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"/>
    <numFmt numFmtId="166" formatCode="0.0000"/>
  </numFmts>
  <fonts count="9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0"/>
      <name val="Calibri"/>
      <family val="2"/>
    </font>
    <font>
      <sz val="20"/>
      <color rgb="FF00B0F0"/>
      <name val="Calibri"/>
      <family val="2"/>
      <scheme val="minor"/>
    </font>
    <font>
      <sz val="14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4506668294322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ill="1"/>
    <xf numFmtId="0" fontId="6" fillId="2" borderId="0" xfId="1" applyFont="1" applyFill="1" applyAlignment="1" applyProtection="1"/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166" fontId="0" fillId="2" borderId="0" xfId="0" applyNumberFormat="1" applyFill="1" applyAlignment="1">
      <alignment horizontal="left"/>
    </xf>
    <xf numFmtId="166" fontId="0" fillId="2" borderId="0" xfId="0" applyNumberFormat="1" applyFont="1" applyFill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" fontId="0" fillId="2" borderId="0" xfId="0" applyNumberForma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1" fontId="0" fillId="2" borderId="0" xfId="0" applyNumberFormat="1" applyFont="1" applyFill="1" applyAlignment="1">
      <alignment horizontal="center"/>
    </xf>
    <xf numFmtId="0" fontId="8" fillId="2" borderId="0" xfId="0" applyFont="1" applyFill="1"/>
    <xf numFmtId="0" fontId="3" fillId="2" borderId="5" xfId="0" applyFont="1" applyFill="1" applyBorder="1" applyAlignment="1">
      <alignment horizontal="left" vertical="center"/>
    </xf>
    <xf numFmtId="166" fontId="0" fillId="2" borderId="0" xfId="0" applyNumberFormat="1" applyFon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1447799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2" name="Picture 1" descr="WIN_Logo [S]_TradingSignals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799" y="0"/>
          <a:ext cx="6477001" cy="2000250"/>
        </a:xfrm>
        <a:prstGeom prst="rect">
          <a:avLst/>
        </a:prstGeom>
        <a:ln w="12700"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hangerates.net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6:BJ79"/>
  <sheetViews>
    <sheetView tabSelected="1" zoomScale="75" zoomScaleNormal="75" workbookViewId="0">
      <selection activeCell="C8" sqref="C8"/>
    </sheetView>
  </sheetViews>
  <sheetFormatPr defaultColWidth="32.28515625" defaultRowHeight="26.25"/>
  <cols>
    <col min="1" max="1" width="21.7109375" style="1" customWidth="1"/>
    <col min="2" max="3" width="48.5703125" style="1" customWidth="1"/>
    <col min="4" max="4" width="53.5703125" style="1" customWidth="1"/>
    <col min="5" max="5" width="18.140625" style="1" customWidth="1"/>
    <col min="6" max="6" width="9.5703125" style="1" customWidth="1"/>
    <col min="7" max="7" width="10.7109375" style="1" customWidth="1"/>
    <col min="8" max="8" width="15.85546875" style="1" customWidth="1"/>
    <col min="9" max="9" width="20.42578125" style="1" customWidth="1"/>
    <col min="10" max="10" width="11.7109375" style="21" customWidth="1"/>
    <col min="11" max="11" width="10" style="21" customWidth="1"/>
    <col min="12" max="12" width="11.28515625" style="21" customWidth="1"/>
    <col min="13" max="13" width="13.5703125" style="21" customWidth="1"/>
    <col min="14" max="17" width="20.28515625" style="21" customWidth="1"/>
    <col min="18" max="18" width="13.5703125" style="21" customWidth="1"/>
    <col min="19" max="19" width="40.5703125" style="21" customWidth="1"/>
    <col min="20" max="22" width="19.42578125" style="21" customWidth="1"/>
    <col min="23" max="23" width="18.42578125" style="21" customWidth="1"/>
    <col min="24" max="24" width="42.7109375" style="21" customWidth="1"/>
    <col min="25" max="26" width="18.42578125" style="21" customWidth="1"/>
    <col min="27" max="30" width="25.140625" style="21" customWidth="1"/>
    <col min="31" max="34" width="36.85546875" style="21" customWidth="1"/>
    <col min="35" max="38" width="20.140625" style="21" customWidth="1"/>
    <col min="39" max="42" width="22.5703125" style="21" customWidth="1"/>
    <col min="43" max="43" width="19.85546875" style="21" customWidth="1"/>
    <col min="44" max="44" width="34.7109375" style="21" customWidth="1"/>
    <col min="45" max="46" width="19.85546875" style="21" customWidth="1"/>
    <col min="47" max="48" width="32.28515625" style="21"/>
    <col min="49" max="49" width="33.42578125" style="21" customWidth="1"/>
    <col min="50" max="50" width="14" style="21" customWidth="1"/>
    <col min="51" max="53" width="32.28515625" style="21"/>
    <col min="54" max="54" width="39.85546875" style="21" customWidth="1"/>
    <col min="55" max="16384" width="32.28515625" style="1"/>
  </cols>
  <sheetData>
    <row r="6" spans="2:8" ht="27" thickBot="1"/>
    <row r="7" spans="2:8" ht="27" thickBot="1">
      <c r="B7" s="32" t="s">
        <v>6</v>
      </c>
      <c r="C7" s="33"/>
    </row>
    <row r="8" spans="2:8" ht="27" thickBot="1">
      <c r="B8" s="14" t="s">
        <v>4</v>
      </c>
      <c r="C8" s="34" t="s">
        <v>7</v>
      </c>
    </row>
    <row r="9" spans="2:8" ht="27" thickBot="1">
      <c r="B9" s="30" t="s">
        <v>5</v>
      </c>
      <c r="C9" s="35" t="s">
        <v>19</v>
      </c>
    </row>
    <row r="10" spans="2:8" ht="27" customHeight="1" thickBot="1">
      <c r="B10" s="25" t="s">
        <v>0</v>
      </c>
      <c r="C10" s="36">
        <v>5000</v>
      </c>
      <c r="D10" s="29" t="s">
        <v>141</v>
      </c>
    </row>
    <row r="11" spans="2:8" ht="27" customHeight="1" thickBot="1">
      <c r="B11" s="25" t="s">
        <v>140</v>
      </c>
      <c r="C11" s="9" t="str">
        <f>C40</f>
        <v>No CFD Allowed</v>
      </c>
    </row>
    <row r="12" spans="2:8" ht="27" customHeight="1" thickBot="1">
      <c r="B12" s="25" t="s">
        <v>139</v>
      </c>
      <c r="C12" s="36">
        <v>2000</v>
      </c>
    </row>
    <row r="13" spans="2:8" ht="27" customHeight="1" thickBot="1">
      <c r="B13" s="14" t="s">
        <v>128</v>
      </c>
      <c r="C13" s="13" t="str">
        <f>C33</f>
        <v>EUR</v>
      </c>
    </row>
    <row r="14" spans="2:8" ht="27" customHeight="1" thickBot="1">
      <c r="B14" s="25" t="s">
        <v>1</v>
      </c>
      <c r="C14" s="36">
        <v>1290</v>
      </c>
    </row>
    <row r="15" spans="2:8" ht="27" thickBot="1">
      <c r="B15" s="25" t="s">
        <v>2</v>
      </c>
      <c r="C15" s="36">
        <v>1280</v>
      </c>
    </row>
    <row r="16" spans="2:8" ht="27" thickBot="1">
      <c r="B16" s="25" t="s">
        <v>3</v>
      </c>
      <c r="C16" s="37">
        <v>0.94889999999999997</v>
      </c>
      <c r="D16" s="5" t="s">
        <v>123</v>
      </c>
      <c r="E16" s="5"/>
      <c r="F16" s="5"/>
      <c r="G16" s="5"/>
      <c r="H16" s="5"/>
    </row>
    <row r="17" spans="1:62" ht="12" customHeight="1" thickBot="1"/>
    <row r="18" spans="1:62" ht="27" thickBot="1">
      <c r="B18" s="32" t="s">
        <v>124</v>
      </c>
      <c r="C18" s="33"/>
      <c r="D18" s="7" t="s">
        <v>127</v>
      </c>
      <c r="E18" s="11"/>
      <c r="F18" s="11"/>
      <c r="G18" s="11"/>
      <c r="H18" s="11"/>
    </row>
    <row r="19" spans="1:62" ht="27" thickBot="1">
      <c r="B19" s="6" t="s">
        <v>125</v>
      </c>
      <c r="C19" s="24">
        <f>(ABS(C14-C15))/C35*C37</f>
        <v>500</v>
      </c>
      <c r="D19" s="8">
        <f>C19*C16</f>
        <v>474.45</v>
      </c>
      <c r="E19" s="12"/>
      <c r="F19" s="12"/>
      <c r="G19" s="12"/>
      <c r="H19" s="12"/>
    </row>
    <row r="20" spans="1:62" ht="27" thickBot="1">
      <c r="B20" s="6" t="s">
        <v>137</v>
      </c>
      <c r="C20" s="10">
        <f>C19/C10</f>
        <v>0.1</v>
      </c>
    </row>
    <row r="21" spans="1:62" ht="27" thickBot="1">
      <c r="B21" s="6" t="s">
        <v>138</v>
      </c>
      <c r="C21" s="24" t="str">
        <f>IF(C39=0,"",(ABS(C14-C15))/C35*C37*C12/C11)</f>
        <v/>
      </c>
      <c r="D21" s="8" t="str">
        <f>IF(C39=0,"",C21*C16)</f>
        <v/>
      </c>
    </row>
    <row r="22" spans="1:62" ht="27" thickBot="1">
      <c r="B22" s="6" t="s">
        <v>126</v>
      </c>
      <c r="C22" s="10" t="str">
        <f>IF(C39=0,"",C21/C10)</f>
        <v/>
      </c>
    </row>
    <row r="29" spans="1:62" s="2" customFormat="1">
      <c r="A29" s="1"/>
      <c r="C29" s="16" t="s">
        <v>18</v>
      </c>
      <c r="D29" s="19" t="s">
        <v>17</v>
      </c>
      <c r="E29" s="20" t="s">
        <v>128</v>
      </c>
      <c r="F29" s="20" t="s">
        <v>135</v>
      </c>
      <c r="G29" s="20" t="s">
        <v>136</v>
      </c>
      <c r="H29" s="20" t="s">
        <v>140</v>
      </c>
      <c r="I29" s="19" t="str">
        <f>B30</f>
        <v>Agriculture</v>
      </c>
      <c r="J29" s="20" t="s">
        <v>129</v>
      </c>
      <c r="K29" s="20" t="s">
        <v>135</v>
      </c>
      <c r="L29" s="20" t="s">
        <v>136</v>
      </c>
      <c r="M29" s="20" t="s">
        <v>140</v>
      </c>
      <c r="N29" s="19" t="str">
        <f>B31</f>
        <v>Base Metals</v>
      </c>
      <c r="O29" s="20" t="s">
        <v>129</v>
      </c>
      <c r="P29" s="20" t="s">
        <v>135</v>
      </c>
      <c r="Q29" s="20" t="s">
        <v>136</v>
      </c>
      <c r="R29" s="20" t="s">
        <v>140</v>
      </c>
      <c r="S29" s="19" t="str">
        <f>B32</f>
        <v>Energies</v>
      </c>
      <c r="T29" s="20" t="s">
        <v>129</v>
      </c>
      <c r="U29" s="20" t="s">
        <v>135</v>
      </c>
      <c r="V29" s="20" t="s">
        <v>136</v>
      </c>
      <c r="W29" s="20" t="s">
        <v>140</v>
      </c>
      <c r="X29" s="19" t="str">
        <f>B33</f>
        <v>Financials - Bonds</v>
      </c>
      <c r="Y29" s="20" t="s">
        <v>129</v>
      </c>
      <c r="Z29" s="20" t="s">
        <v>135</v>
      </c>
      <c r="AA29" s="20" t="s">
        <v>136</v>
      </c>
      <c r="AB29" s="20" t="s">
        <v>140</v>
      </c>
      <c r="AC29" s="19" t="str">
        <f>B34</f>
        <v>Financials - Currencies</v>
      </c>
      <c r="AD29" s="20" t="s">
        <v>129</v>
      </c>
      <c r="AE29" s="20" t="s">
        <v>135</v>
      </c>
      <c r="AF29" s="20" t="s">
        <v>136</v>
      </c>
      <c r="AG29" s="20" t="s">
        <v>140</v>
      </c>
      <c r="AH29" s="19" t="str">
        <f>B35</f>
        <v>Financials - Short-Term Interest Rates</v>
      </c>
      <c r="AI29" s="20" t="s">
        <v>129</v>
      </c>
      <c r="AJ29" s="20" t="s">
        <v>135</v>
      </c>
      <c r="AK29" s="20" t="s">
        <v>136</v>
      </c>
      <c r="AL29" s="20" t="s">
        <v>140</v>
      </c>
      <c r="AM29" s="19" t="str">
        <f>B36</f>
        <v>Meats</v>
      </c>
      <c r="AN29" s="20" t="s">
        <v>129</v>
      </c>
      <c r="AO29" s="20" t="s">
        <v>135</v>
      </c>
      <c r="AP29" s="20" t="s">
        <v>136</v>
      </c>
      <c r="AQ29" s="20" t="s">
        <v>140</v>
      </c>
      <c r="AR29" s="19" t="str">
        <f>B37</f>
        <v>Precious Metals</v>
      </c>
      <c r="AS29" s="20" t="s">
        <v>129</v>
      </c>
      <c r="AT29" s="20" t="s">
        <v>135</v>
      </c>
      <c r="AU29" s="20" t="s">
        <v>136</v>
      </c>
      <c r="AV29" s="20" t="s">
        <v>140</v>
      </c>
      <c r="AW29" s="19" t="str">
        <f>B38</f>
        <v>Softs</v>
      </c>
      <c r="AX29" s="20" t="s">
        <v>129</v>
      </c>
      <c r="AY29" s="20" t="s">
        <v>135</v>
      </c>
      <c r="AZ29" s="20" t="s">
        <v>136</v>
      </c>
      <c r="BA29" s="20" t="s">
        <v>140</v>
      </c>
      <c r="BB29" s="19" t="str">
        <f>B39</f>
        <v>Stock Indices</v>
      </c>
      <c r="BC29" s="20" t="s">
        <v>129</v>
      </c>
      <c r="BD29" s="20" t="s">
        <v>135</v>
      </c>
      <c r="BE29" s="20" t="s">
        <v>136</v>
      </c>
      <c r="BF29" s="20" t="s">
        <v>140</v>
      </c>
      <c r="BG29" s="17"/>
      <c r="BH29" s="17"/>
      <c r="BI29" s="17"/>
      <c r="BJ29" s="17"/>
    </row>
    <row r="30" spans="1:62" s="2" customFormat="1" ht="15">
      <c r="B30" s="2" t="s">
        <v>7</v>
      </c>
      <c r="C30" s="3" t="str">
        <f>C8</f>
        <v>Agriculture</v>
      </c>
      <c r="D30" s="2" t="str">
        <f t="shared" ref="D30:D62" si="0">IF($C$30=I$29,I30,IF($C$30=N$29,N30,IF($C$30=S$29,S30,IF($C$30=X$29,X30,IF($C$30=AC$29,AC30,IF($C$30=AH$29,AH30,IF($C$30=AM$29,AM30,IF($C$30=AR$29,AR30,IF($C$30=AW$29,AW30,BB30)))))))))</f>
        <v>Milling Wheat No. 2 (EBM)</v>
      </c>
      <c r="E30" s="2" t="str">
        <f t="shared" ref="E30:E55" si="1">IF($C$30=$I$29,J30,IF($C$30=$N$29,O30,IF($C$30=$S$29,T30,IF($C$30=$X$29,Y30,IF($C$30=$AC$29,AD30,IF($C$30=$AH$29,AI30,IF($C$30=$AM$29,AN30,IF($C$30=$AR$29,AS30,IF($C$30=$AW$29,AX30,BC30)))))))))</f>
        <v>EUR</v>
      </c>
      <c r="F30" s="31">
        <f t="shared" ref="F30:F55" si="2">IF($C$30=$I$29,K30,IF($C$30=$N$29,P30,IF($C$30=$S$29,U30,IF($C$30=$X$29,Z30,IF($C$30=$AC$29,AE30,IF($C$30=$AH$29,AJ30,IF($C$30=$AM$29,AO30,IF($C$30=$AR$29,AT30,IF($C$30=$AW$29,AY30,BD30)))))))))</f>
        <v>0.25</v>
      </c>
      <c r="G30" s="31">
        <f t="shared" ref="G30:G55" si="3">IF($C$30=$I$29,L30,IF($C$30=$N$29,Q30,IF($C$30=$S$29,V30,IF($C$30=$X$29,AA30,IF($C$30=$AC$29,AF30,IF($C$30=$AH$29,AK30,IF($C$30=$AM$29,AP30,IF($C$30=$AR$29,AU30,IF($C$30=$AW$29,AZ30,BE30)))))))))</f>
        <v>12.5</v>
      </c>
      <c r="H30" s="2">
        <f>IF($C$30=$I$29,M30,IF($C$30=$N$29,R30,IF($C$30=$S$29,W30,IF($C$30=$X$29,AB30,IF($C$30=$AC$29,AG30,IF($C$30=$AH$29,AL30,IF($C$30=$AM$29,AQ30,IF($C$30=$AR$29,AV30,IF($C$30=$AW$29,BA30,BF30)))))))))</f>
        <v>0</v>
      </c>
      <c r="I30" s="4" t="s">
        <v>19</v>
      </c>
      <c r="J30" s="18" t="s">
        <v>130</v>
      </c>
      <c r="K30" s="22">
        <v>0.25</v>
      </c>
      <c r="L30" s="22">
        <v>12.5</v>
      </c>
      <c r="M30" s="26"/>
      <c r="N30" s="18" t="s">
        <v>33</v>
      </c>
      <c r="O30" s="18" t="s">
        <v>131</v>
      </c>
      <c r="P30" s="22">
        <v>0.05</v>
      </c>
      <c r="Q30" s="22">
        <v>12.5</v>
      </c>
      <c r="R30" s="26">
        <v>25000</v>
      </c>
      <c r="S30" s="18" t="s">
        <v>34</v>
      </c>
      <c r="T30" s="18" t="s">
        <v>131</v>
      </c>
      <c r="U30" s="22">
        <v>0.01</v>
      </c>
      <c r="V30" s="22">
        <v>10</v>
      </c>
      <c r="W30" s="26"/>
      <c r="X30" s="18" t="s">
        <v>57</v>
      </c>
      <c r="Y30" s="18" t="s">
        <v>133</v>
      </c>
      <c r="Z30" s="18">
        <v>0.01</v>
      </c>
      <c r="AA30" s="18">
        <v>10</v>
      </c>
      <c r="AB30" s="18"/>
      <c r="AC30" s="18" t="s">
        <v>62</v>
      </c>
      <c r="AD30" s="18" t="s">
        <v>131</v>
      </c>
      <c r="AE30" s="18">
        <v>1E-4</v>
      </c>
      <c r="AF30" s="18">
        <v>10</v>
      </c>
      <c r="AG30" s="18"/>
      <c r="AH30" s="18" t="s">
        <v>72</v>
      </c>
      <c r="AI30" s="18" t="s">
        <v>133</v>
      </c>
      <c r="AJ30" s="18">
        <v>5.0000000000000001E-3</v>
      </c>
      <c r="AK30" s="18">
        <v>12.5</v>
      </c>
      <c r="AL30" s="18"/>
      <c r="AM30" s="18" t="s">
        <v>80</v>
      </c>
      <c r="AN30" s="18" t="s">
        <v>131</v>
      </c>
      <c r="AO30" s="18">
        <v>2.5000000000000001E-2</v>
      </c>
      <c r="AP30" s="18">
        <v>12.5</v>
      </c>
      <c r="AQ30" s="18"/>
      <c r="AR30" s="18" t="s">
        <v>83</v>
      </c>
      <c r="AS30" s="18" t="s">
        <v>131</v>
      </c>
      <c r="AT30" s="18">
        <v>0.1</v>
      </c>
      <c r="AU30" s="18">
        <v>10</v>
      </c>
      <c r="AV30" s="18">
        <v>100</v>
      </c>
      <c r="AW30" s="18" t="s">
        <v>87</v>
      </c>
      <c r="AX30" s="18" t="s">
        <v>130</v>
      </c>
      <c r="AY30" s="18">
        <v>1</v>
      </c>
      <c r="AZ30" s="18">
        <v>10</v>
      </c>
      <c r="BA30" s="18">
        <v>10</v>
      </c>
      <c r="BB30" s="18" t="s">
        <v>95</v>
      </c>
      <c r="BC30" s="18" t="s">
        <v>130</v>
      </c>
      <c r="BD30" s="17">
        <v>0.05</v>
      </c>
      <c r="BE30" s="17">
        <v>10</v>
      </c>
      <c r="BF30" s="17">
        <v>200</v>
      </c>
      <c r="BG30" s="17"/>
      <c r="BH30" s="17"/>
      <c r="BI30" s="17"/>
      <c r="BJ30" s="17"/>
    </row>
    <row r="31" spans="1:62" s="2" customFormat="1" ht="15">
      <c r="B31" s="2" t="s">
        <v>8</v>
      </c>
      <c r="C31" s="3" t="str">
        <f>C9</f>
        <v>Milling Wheat No. 2 (EBM)</v>
      </c>
      <c r="D31" s="2" t="str">
        <f t="shared" si="0"/>
        <v>European Rapeseed (ECO)</v>
      </c>
      <c r="E31" s="2" t="str">
        <f t="shared" si="1"/>
        <v>EUR</v>
      </c>
      <c r="F31" s="31">
        <f t="shared" si="2"/>
        <v>0.25</v>
      </c>
      <c r="G31" s="31">
        <f t="shared" si="3"/>
        <v>12.5</v>
      </c>
      <c r="H31" s="2">
        <f t="shared" ref="H31:H55" si="4">IF($C$30=$I$29,M31,IF($C$30=$N$29,R31,IF($C$30=$S$29,W31,IF($C$30=$X$29,AB31,IF($C$30=$AC$29,AG31,IF($C$30=$AH$29,AL31,IF($C$30=$AM$29,AQ31,IF($C$30=$AR$29,AV31,IF($C$30=$AW$29,BA31,BF31)))))))))</f>
        <v>0</v>
      </c>
      <c r="I31" s="4" t="s">
        <v>20</v>
      </c>
      <c r="J31" s="18" t="s">
        <v>130</v>
      </c>
      <c r="K31" s="22">
        <v>0.25</v>
      </c>
      <c r="L31" s="22">
        <v>12.5</v>
      </c>
      <c r="M31" s="26"/>
      <c r="N31" s="17" t="str">
        <f>""</f>
        <v/>
      </c>
      <c r="O31" s="17" t="str">
        <f>""</f>
        <v/>
      </c>
      <c r="P31" s="17" t="str">
        <f>""</f>
        <v/>
      </c>
      <c r="Q31" s="17" t="str">
        <f>""</f>
        <v/>
      </c>
      <c r="R31" s="26"/>
      <c r="S31" s="18" t="s">
        <v>35</v>
      </c>
      <c r="T31" s="18" t="s">
        <v>131</v>
      </c>
      <c r="U31" s="22">
        <v>0.01</v>
      </c>
      <c r="V31" s="22">
        <v>10</v>
      </c>
      <c r="W31" s="26"/>
      <c r="X31" s="18" t="s">
        <v>44</v>
      </c>
      <c r="Y31" s="18" t="s">
        <v>130</v>
      </c>
      <c r="Z31" s="18">
        <v>0.01</v>
      </c>
      <c r="AA31" s="18">
        <v>10</v>
      </c>
      <c r="AB31" s="18"/>
      <c r="AC31" s="18" t="s">
        <v>63</v>
      </c>
      <c r="AD31" s="18" t="s">
        <v>131</v>
      </c>
      <c r="AE31" s="18">
        <v>1E-4</v>
      </c>
      <c r="AF31" s="18">
        <v>6.25</v>
      </c>
      <c r="AG31" s="18"/>
      <c r="AH31" s="18" t="s">
        <v>73</v>
      </c>
      <c r="AI31" s="18" t="s">
        <v>130</v>
      </c>
      <c r="AJ31" s="18">
        <v>5.0000000000000001E-3</v>
      </c>
      <c r="AK31" s="18">
        <v>12.5</v>
      </c>
      <c r="AL31" s="18"/>
      <c r="AM31" s="18" t="s">
        <v>81</v>
      </c>
      <c r="AN31" s="18" t="s">
        <v>131</v>
      </c>
      <c r="AO31" s="18">
        <v>2.5000000000000001E-2</v>
      </c>
      <c r="AP31" s="18">
        <v>10</v>
      </c>
      <c r="AQ31" s="18"/>
      <c r="AR31" s="18" t="s">
        <v>84</v>
      </c>
      <c r="AS31" s="18" t="s">
        <v>131</v>
      </c>
      <c r="AT31" s="18">
        <v>0.05</v>
      </c>
      <c r="AU31" s="18">
        <v>5</v>
      </c>
      <c r="AV31" s="18">
        <v>100</v>
      </c>
      <c r="AW31" s="18" t="s">
        <v>88</v>
      </c>
      <c r="AX31" s="18" t="s">
        <v>131</v>
      </c>
      <c r="AY31" s="18">
        <v>1</v>
      </c>
      <c r="AZ31" s="18">
        <v>10</v>
      </c>
      <c r="BA31" s="18">
        <v>10</v>
      </c>
      <c r="BB31" s="18" t="s">
        <v>96</v>
      </c>
      <c r="BC31" s="18" t="s">
        <v>134</v>
      </c>
      <c r="BD31" s="17">
        <v>1</v>
      </c>
      <c r="BE31" s="17">
        <v>25</v>
      </c>
      <c r="BF31" s="17">
        <v>25</v>
      </c>
      <c r="BG31" s="17"/>
      <c r="BH31" s="17"/>
      <c r="BI31" s="17"/>
      <c r="BJ31" s="17"/>
    </row>
    <row r="32" spans="1:62" s="2" customFormat="1" ht="15">
      <c r="B32" s="2" t="s">
        <v>9</v>
      </c>
      <c r="C32" s="15" t="s">
        <v>128</v>
      </c>
      <c r="D32" s="2" t="str">
        <f t="shared" si="0"/>
        <v>Corn (EMA)</v>
      </c>
      <c r="E32" s="2" t="str">
        <f t="shared" si="1"/>
        <v>EUR</v>
      </c>
      <c r="F32" s="31">
        <f t="shared" si="2"/>
        <v>0.25</v>
      </c>
      <c r="G32" s="31">
        <f t="shared" si="3"/>
        <v>12.5</v>
      </c>
      <c r="H32" s="2">
        <f t="shared" si="4"/>
        <v>0</v>
      </c>
      <c r="I32" s="4" t="s">
        <v>21</v>
      </c>
      <c r="J32" s="18" t="s">
        <v>130</v>
      </c>
      <c r="K32" s="22">
        <v>0.25</v>
      </c>
      <c r="L32" s="22">
        <v>12.5</v>
      </c>
      <c r="M32" s="26"/>
      <c r="N32" s="17" t="str">
        <f>""</f>
        <v/>
      </c>
      <c r="O32" s="17" t="str">
        <f>""</f>
        <v/>
      </c>
      <c r="P32" s="17" t="str">
        <f>""</f>
        <v/>
      </c>
      <c r="Q32" s="17" t="str">
        <f>""</f>
        <v/>
      </c>
      <c r="R32" s="26"/>
      <c r="S32" s="18" t="s">
        <v>36</v>
      </c>
      <c r="T32" s="18" t="s">
        <v>131</v>
      </c>
      <c r="U32" s="22">
        <v>0.25</v>
      </c>
      <c r="V32" s="22">
        <v>25</v>
      </c>
      <c r="W32" s="26">
        <v>100</v>
      </c>
      <c r="X32" s="18" t="s">
        <v>45</v>
      </c>
      <c r="Y32" s="18" t="s">
        <v>130</v>
      </c>
      <c r="Z32" s="18">
        <v>0.01</v>
      </c>
      <c r="AA32" s="18">
        <v>10</v>
      </c>
      <c r="AB32" s="18"/>
      <c r="AC32" s="18" t="s">
        <v>64</v>
      </c>
      <c r="AD32" s="18" t="s">
        <v>131</v>
      </c>
      <c r="AE32" s="18">
        <v>1E-4</v>
      </c>
      <c r="AF32" s="18">
        <v>10</v>
      </c>
      <c r="AG32" s="18"/>
      <c r="AH32" s="18" t="s">
        <v>74</v>
      </c>
      <c r="AI32" s="18" t="s">
        <v>130</v>
      </c>
      <c r="AJ32" s="18">
        <v>0.01</v>
      </c>
      <c r="AK32" s="18">
        <v>25</v>
      </c>
      <c r="AL32" s="18"/>
      <c r="AM32" s="18" t="s">
        <v>82</v>
      </c>
      <c r="AN32" s="18" t="s">
        <v>131</v>
      </c>
      <c r="AO32" s="18">
        <v>2.5000000000000001E-2</v>
      </c>
      <c r="AP32" s="18">
        <v>10</v>
      </c>
      <c r="AQ32" s="18">
        <v>40000</v>
      </c>
      <c r="AR32" s="18" t="s">
        <v>85</v>
      </c>
      <c r="AS32" s="18" t="s">
        <v>131</v>
      </c>
      <c r="AT32" s="18">
        <v>0.1</v>
      </c>
      <c r="AU32" s="18">
        <v>5</v>
      </c>
      <c r="AV32" s="18">
        <v>50</v>
      </c>
      <c r="AW32" s="18" t="s">
        <v>89</v>
      </c>
      <c r="AX32" s="18" t="s">
        <v>131</v>
      </c>
      <c r="AY32" s="18">
        <v>0.01</v>
      </c>
      <c r="AZ32" s="18">
        <v>5</v>
      </c>
      <c r="BA32" s="18">
        <v>50000</v>
      </c>
      <c r="BB32" s="18" t="s">
        <v>97</v>
      </c>
      <c r="BC32" s="18" t="s">
        <v>132</v>
      </c>
      <c r="BD32" s="17">
        <v>5</v>
      </c>
      <c r="BE32" s="17">
        <v>5</v>
      </c>
      <c r="BF32" s="17"/>
      <c r="BG32" s="17"/>
      <c r="BH32" s="17"/>
      <c r="BI32" s="17"/>
      <c r="BJ32" s="17"/>
    </row>
    <row r="33" spans="2:62" s="2" customFormat="1" ht="15">
      <c r="B33" s="2" t="s">
        <v>10</v>
      </c>
      <c r="C33" s="3" t="str">
        <f>IF(C31=D30,E30,IF(C31=D31,E31,IF(C31=D32,E32,IF(C31=D33,E33,IF(C31=D34,E34,IF(C31=D35,E35,IF(C31=D36,E36,IF(C31=D37,E37,IF(C31=D38,E38,IF(C31=D39,E39,IF(C31=D40,E40,IF(C31=D41,E41,IF(C31=D42,E42,IF(C31=D43,E43,IF(C31=D44,E44,IF(C31=D45,E45,IF(C31=D46,E46,IF(C31=D47,E47,IF(C31=D48,E48,IF(C31=D49,E49,IF(C31=D50,E50,IF(C31=D51,E51,IF(C31=D52,E52,IF(C31=D53,E53,IF(C31=D54,E54,E55)))))))))))))))))))))))))</f>
        <v>EUR</v>
      </c>
      <c r="D33" s="2" t="str">
        <f t="shared" si="0"/>
        <v>Malting Barley (EOB)</v>
      </c>
      <c r="E33" s="2" t="str">
        <f t="shared" si="1"/>
        <v>EUR</v>
      </c>
      <c r="F33" s="31">
        <f t="shared" si="2"/>
        <v>0.25</v>
      </c>
      <c r="G33" s="31">
        <f t="shared" si="3"/>
        <v>12.5</v>
      </c>
      <c r="H33" s="2">
        <f t="shared" si="4"/>
        <v>0</v>
      </c>
      <c r="I33" s="4" t="s">
        <v>22</v>
      </c>
      <c r="J33" s="18" t="s">
        <v>130</v>
      </c>
      <c r="K33" s="22">
        <v>0.25</v>
      </c>
      <c r="L33" s="22">
        <v>12.5</v>
      </c>
      <c r="M33" s="26"/>
      <c r="N33" s="17" t="str">
        <f>""</f>
        <v/>
      </c>
      <c r="O33" s="17" t="str">
        <f>""</f>
        <v/>
      </c>
      <c r="P33" s="17" t="str">
        <f>""</f>
        <v/>
      </c>
      <c r="Q33" s="17" t="str">
        <f>""</f>
        <v/>
      </c>
      <c r="R33" s="26"/>
      <c r="S33" s="18" t="s">
        <v>37</v>
      </c>
      <c r="T33" s="18" t="s">
        <v>131</v>
      </c>
      <c r="U33" s="22">
        <v>0.01</v>
      </c>
      <c r="V33" s="22">
        <v>4.2</v>
      </c>
      <c r="W33" s="26">
        <v>42000</v>
      </c>
      <c r="X33" s="18" t="s">
        <v>46</v>
      </c>
      <c r="Y33" s="18" t="s">
        <v>130</v>
      </c>
      <c r="Z33" s="18">
        <v>0.01</v>
      </c>
      <c r="AA33" s="18">
        <v>10</v>
      </c>
      <c r="AB33" s="18"/>
      <c r="AC33" s="18" t="s">
        <v>65</v>
      </c>
      <c r="AD33" s="18" t="s">
        <v>131</v>
      </c>
      <c r="AE33" s="18">
        <v>5.0000000000000001E-3</v>
      </c>
      <c r="AF33" s="18">
        <v>5</v>
      </c>
      <c r="AG33" s="18"/>
      <c r="AH33" s="18" t="s">
        <v>75</v>
      </c>
      <c r="AI33" s="18" t="s">
        <v>130</v>
      </c>
      <c r="AJ33" s="18">
        <v>0.01</v>
      </c>
      <c r="AK33" s="18">
        <v>12.5</v>
      </c>
      <c r="AL33" s="18"/>
      <c r="AM33" s="17" t="str">
        <f>""</f>
        <v/>
      </c>
      <c r="AN33" s="17" t="str">
        <f>""</f>
        <v/>
      </c>
      <c r="AO33" s="17" t="str">
        <f>""</f>
        <v/>
      </c>
      <c r="AP33" s="17" t="str">
        <f>""</f>
        <v/>
      </c>
      <c r="AQ33" s="17"/>
      <c r="AR33" s="18" t="s">
        <v>86</v>
      </c>
      <c r="AS33" s="18" t="s">
        <v>131</v>
      </c>
      <c r="AT33" s="18">
        <v>0.5</v>
      </c>
      <c r="AU33" s="18">
        <v>25</v>
      </c>
      <c r="AV33" s="18">
        <v>5000</v>
      </c>
      <c r="AW33" s="18" t="s">
        <v>90</v>
      </c>
      <c r="AX33" s="18" t="s">
        <v>131</v>
      </c>
      <c r="AY33" s="18">
        <v>0.05</v>
      </c>
      <c r="AZ33" s="18">
        <v>18.75</v>
      </c>
      <c r="BA33" s="18">
        <v>37500</v>
      </c>
      <c r="BB33" s="18" t="s">
        <v>98</v>
      </c>
      <c r="BC33" s="18" t="s">
        <v>131</v>
      </c>
      <c r="BD33" s="17">
        <v>0.1</v>
      </c>
      <c r="BE33" s="17">
        <v>10</v>
      </c>
      <c r="BF33" s="17"/>
      <c r="BG33" s="17"/>
      <c r="BH33" s="17"/>
      <c r="BI33" s="17"/>
      <c r="BJ33" s="17"/>
    </row>
    <row r="34" spans="2:62" s="2" customFormat="1" ht="15">
      <c r="B34" s="2" t="s">
        <v>11</v>
      </c>
      <c r="C34" s="15" t="s">
        <v>135</v>
      </c>
      <c r="D34" s="2" t="str">
        <f t="shared" si="0"/>
        <v>European Processing Potatoes (FEPP)</v>
      </c>
      <c r="E34" s="2" t="str">
        <f t="shared" si="1"/>
        <v>EUR</v>
      </c>
      <c r="F34" s="31">
        <f t="shared" si="2"/>
        <v>0.1</v>
      </c>
      <c r="G34" s="31">
        <f t="shared" si="3"/>
        <v>25</v>
      </c>
      <c r="H34" s="2">
        <f t="shared" si="4"/>
        <v>0</v>
      </c>
      <c r="I34" s="4" t="s">
        <v>23</v>
      </c>
      <c r="J34" s="18" t="s">
        <v>130</v>
      </c>
      <c r="K34" s="22">
        <v>0.1</v>
      </c>
      <c r="L34" s="22">
        <v>25</v>
      </c>
      <c r="M34" s="26"/>
      <c r="N34" s="17" t="str">
        <f>""</f>
        <v/>
      </c>
      <c r="O34" s="17" t="str">
        <f>""</f>
        <v/>
      </c>
      <c r="P34" s="17" t="str">
        <f>""</f>
        <v/>
      </c>
      <c r="Q34" s="17" t="str">
        <f>""</f>
        <v/>
      </c>
      <c r="R34" s="26"/>
      <c r="S34" s="18" t="s">
        <v>38</v>
      </c>
      <c r="T34" s="18" t="s">
        <v>131</v>
      </c>
      <c r="U34" s="22">
        <v>0.01</v>
      </c>
      <c r="V34" s="22">
        <v>10</v>
      </c>
      <c r="W34" s="26">
        <v>1000</v>
      </c>
      <c r="X34" s="18" t="s">
        <v>47</v>
      </c>
      <c r="Y34" s="18" t="s">
        <v>130</v>
      </c>
      <c r="Z34" s="18">
        <v>0.01</v>
      </c>
      <c r="AA34" s="18">
        <v>5</v>
      </c>
      <c r="AB34" s="18"/>
      <c r="AC34" s="18" t="s">
        <v>66</v>
      </c>
      <c r="AD34" s="18" t="s">
        <v>131</v>
      </c>
      <c r="AE34" s="18">
        <v>1E-4</v>
      </c>
      <c r="AF34" s="18">
        <v>6.25</v>
      </c>
      <c r="AG34" s="18"/>
      <c r="AH34" s="18" t="s">
        <v>76</v>
      </c>
      <c r="AI34" s="18" t="s">
        <v>131</v>
      </c>
      <c r="AJ34" s="18">
        <v>5.0000000000000001E-3</v>
      </c>
      <c r="AK34" s="18">
        <v>12.5</v>
      </c>
      <c r="AL34" s="18"/>
      <c r="AM34" s="17" t="str">
        <f>""</f>
        <v/>
      </c>
      <c r="AN34" s="17" t="str">
        <f>""</f>
        <v/>
      </c>
      <c r="AO34" s="17" t="str">
        <f>""</f>
        <v/>
      </c>
      <c r="AP34" s="17" t="str">
        <f>""</f>
        <v/>
      </c>
      <c r="AQ34" s="17"/>
      <c r="AR34" s="17" t="str">
        <f>""</f>
        <v/>
      </c>
      <c r="AS34" s="17" t="str">
        <f>""</f>
        <v/>
      </c>
      <c r="AT34" s="17" t="str">
        <f>""</f>
        <v/>
      </c>
      <c r="AU34" s="17" t="str">
        <f>""</f>
        <v/>
      </c>
      <c r="AV34" s="17"/>
      <c r="AW34" s="18" t="s">
        <v>91</v>
      </c>
      <c r="AX34" s="18" t="s">
        <v>131</v>
      </c>
      <c r="AY34" s="18">
        <v>0.05</v>
      </c>
      <c r="AZ34" s="18">
        <v>7.5</v>
      </c>
      <c r="BA34" s="18">
        <v>15000</v>
      </c>
      <c r="BB34" s="18" t="s">
        <v>99</v>
      </c>
      <c r="BC34" s="18" t="s">
        <v>131</v>
      </c>
      <c r="BD34" s="17">
        <v>0.1</v>
      </c>
      <c r="BE34" s="17">
        <v>10</v>
      </c>
      <c r="BF34" s="17"/>
      <c r="BG34" s="17"/>
      <c r="BH34" s="17"/>
      <c r="BI34" s="17"/>
      <c r="BJ34" s="17"/>
    </row>
    <row r="35" spans="2:62" s="2" customFormat="1" ht="15">
      <c r="B35" s="2" t="s">
        <v>12</v>
      </c>
      <c r="C35" s="23">
        <f>IF($C$31=$D$30,F$30,IF($C$31=$D$31,F$31,IF($C$31=$D$32,F$32,IF($C$31=$D$33,F$33,IF($C$31=$D$34,F$34,IF($C$31=$D$35,F$35,IF($C$31=$D$36,F$36,IF($C$31=$D$37,F$37,IF($C$31=$D$38,F$38,IF($C$31=$D$39,F$39,IF($C$31=$D$40,F$40,IF($C$31=$D$41,F$41,IF($C$31=$D$42,F$42,IF($C$31=$D$43,F$43,IF($C$31=$D$44,F$44,IF($C$31=$D$45,F$45,IF($C$31=$D$46,F$46,IF($C$31=$D$47,F$47,IF($C$31=$D$48,F$48,IF($C$31=$D$49,F$49,IF($C$31=$D$50,F$50,IF($C$31=$D$51,F$51,IF($C$31=$D$52,F$52,IF($C$31=$D$53,F$53,IF($C$31=$D$54,F$54,F$55)))))))))))))))))))))))))</f>
        <v>0.25</v>
      </c>
      <c r="D35" s="2" t="str">
        <f t="shared" si="0"/>
        <v>Lumber Random Length (LB)</v>
      </c>
      <c r="E35" s="2" t="str">
        <f t="shared" si="1"/>
        <v>USD</v>
      </c>
      <c r="F35" s="31">
        <f t="shared" si="2"/>
        <v>0.1</v>
      </c>
      <c r="G35" s="31">
        <f t="shared" si="3"/>
        <v>11</v>
      </c>
      <c r="H35" s="2">
        <f t="shared" si="4"/>
        <v>0</v>
      </c>
      <c r="I35" s="4" t="s">
        <v>24</v>
      </c>
      <c r="J35" s="18" t="s">
        <v>131</v>
      </c>
      <c r="K35" s="22">
        <v>0.1</v>
      </c>
      <c r="L35" s="22">
        <v>11</v>
      </c>
      <c r="M35" s="26"/>
      <c r="N35" s="17" t="str">
        <f>""</f>
        <v/>
      </c>
      <c r="O35" s="17" t="str">
        <f>""</f>
        <v/>
      </c>
      <c r="P35" s="17" t="str">
        <f>""</f>
        <v/>
      </c>
      <c r="Q35" s="17" t="str">
        <f>""</f>
        <v/>
      </c>
      <c r="R35" s="26"/>
      <c r="S35" s="18" t="s">
        <v>39</v>
      </c>
      <c r="T35" s="18" t="s">
        <v>131</v>
      </c>
      <c r="U35" s="22">
        <v>1E-3</v>
      </c>
      <c r="V35" s="22">
        <v>10</v>
      </c>
      <c r="W35" s="26">
        <v>10000</v>
      </c>
      <c r="X35" s="18" t="s">
        <v>48</v>
      </c>
      <c r="Y35" s="18" t="s">
        <v>130</v>
      </c>
      <c r="Z35" s="18">
        <v>5.0000000000000001E-3</v>
      </c>
      <c r="AA35" s="18">
        <v>5</v>
      </c>
      <c r="AB35" s="18"/>
      <c r="AC35" s="18" t="s">
        <v>67</v>
      </c>
      <c r="AD35" s="18" t="s">
        <v>131</v>
      </c>
      <c r="AE35" s="18">
        <v>1E-4</v>
      </c>
      <c r="AF35" s="18">
        <v>12.5</v>
      </c>
      <c r="AG35" s="18"/>
      <c r="AH35" s="18" t="s">
        <v>77</v>
      </c>
      <c r="AI35" s="18" t="s">
        <v>134</v>
      </c>
      <c r="AJ35" s="18">
        <v>0.01</v>
      </c>
      <c r="AK35" s="18">
        <v>25</v>
      </c>
      <c r="AL35" s="18"/>
      <c r="AM35" s="17" t="str">
        <f>""</f>
        <v/>
      </c>
      <c r="AN35" s="17" t="str">
        <f>""</f>
        <v/>
      </c>
      <c r="AO35" s="17" t="str">
        <f>""</f>
        <v/>
      </c>
      <c r="AP35" s="17" t="str">
        <f>""</f>
        <v/>
      </c>
      <c r="AQ35" s="17"/>
      <c r="AR35" s="17" t="str">
        <f>""</f>
        <v/>
      </c>
      <c r="AS35" s="17" t="str">
        <f>""</f>
        <v/>
      </c>
      <c r="AT35" s="17" t="str">
        <f>""</f>
        <v/>
      </c>
      <c r="AU35" s="17" t="str">
        <f>""</f>
        <v/>
      </c>
      <c r="AV35" s="17"/>
      <c r="AW35" s="18" t="s">
        <v>92</v>
      </c>
      <c r="AX35" s="18" t="s">
        <v>130</v>
      </c>
      <c r="AY35" s="18">
        <v>1</v>
      </c>
      <c r="AZ35" s="18">
        <v>10</v>
      </c>
      <c r="BA35" s="18"/>
      <c r="BB35" s="18" t="s">
        <v>100</v>
      </c>
      <c r="BC35" s="18" t="s">
        <v>131</v>
      </c>
      <c r="BD35" s="17">
        <v>0.25</v>
      </c>
      <c r="BE35" s="17">
        <v>12.5</v>
      </c>
      <c r="BF35" s="17">
        <v>5</v>
      </c>
      <c r="BG35" s="17"/>
      <c r="BH35" s="17"/>
      <c r="BI35" s="17"/>
      <c r="BJ35" s="17"/>
    </row>
    <row r="36" spans="2:62" s="2" customFormat="1" ht="15">
      <c r="B36" s="2" t="s">
        <v>13</v>
      </c>
      <c r="C36" s="15" t="s">
        <v>136</v>
      </c>
      <c r="D36" s="2" t="str">
        <f t="shared" si="0"/>
        <v>Rough Rice (RR)</v>
      </c>
      <c r="E36" s="2" t="str">
        <f t="shared" si="1"/>
        <v>USD</v>
      </c>
      <c r="F36" s="31">
        <f t="shared" si="2"/>
        <v>5.0000000000000001E-3</v>
      </c>
      <c r="G36" s="31">
        <f t="shared" si="3"/>
        <v>10</v>
      </c>
      <c r="H36" s="2">
        <f t="shared" si="4"/>
        <v>0</v>
      </c>
      <c r="I36" s="4" t="s">
        <v>25</v>
      </c>
      <c r="J36" s="18" t="s">
        <v>131</v>
      </c>
      <c r="K36" s="22">
        <v>5.0000000000000001E-3</v>
      </c>
      <c r="L36" s="22">
        <v>10</v>
      </c>
      <c r="M36" s="26"/>
      <c r="N36" s="17" t="str">
        <f>""</f>
        <v/>
      </c>
      <c r="O36" s="17" t="str">
        <f>""</f>
        <v/>
      </c>
      <c r="P36" s="17" t="str">
        <f>""</f>
        <v/>
      </c>
      <c r="Q36" s="17" t="str">
        <f>""</f>
        <v/>
      </c>
      <c r="R36" s="26"/>
      <c r="S36" s="18" t="s">
        <v>40</v>
      </c>
      <c r="T36" s="18" t="s">
        <v>131</v>
      </c>
      <c r="U36" s="22">
        <v>5.0000000000000001E-3</v>
      </c>
      <c r="V36" s="22">
        <v>12.5</v>
      </c>
      <c r="W36" s="26"/>
      <c r="X36" s="18" t="s">
        <v>49</v>
      </c>
      <c r="Y36" s="18" t="s">
        <v>130</v>
      </c>
      <c r="Z36" s="18">
        <v>0.02</v>
      </c>
      <c r="AA36" s="18">
        <v>20</v>
      </c>
      <c r="AB36" s="18"/>
      <c r="AC36" s="18" t="s">
        <v>68</v>
      </c>
      <c r="AD36" s="18" t="s">
        <v>131</v>
      </c>
      <c r="AE36" s="18">
        <v>1E-4</v>
      </c>
      <c r="AF36" s="18">
        <v>12.5</v>
      </c>
      <c r="AG36" s="18"/>
      <c r="AH36" s="18" t="s">
        <v>78</v>
      </c>
      <c r="AI36" s="18" t="s">
        <v>132</v>
      </c>
      <c r="AJ36" s="18">
        <v>5.0000000000000001E-3</v>
      </c>
      <c r="AK36" s="18">
        <v>1250</v>
      </c>
      <c r="AL36" s="18"/>
      <c r="AM36" s="17" t="str">
        <f>""</f>
        <v/>
      </c>
      <c r="AN36" s="17" t="str">
        <f>""</f>
        <v/>
      </c>
      <c r="AO36" s="17" t="str">
        <f>""</f>
        <v/>
      </c>
      <c r="AP36" s="17" t="str">
        <f>""</f>
        <v/>
      </c>
      <c r="AQ36" s="17"/>
      <c r="AR36" s="17" t="str">
        <f>""</f>
        <v/>
      </c>
      <c r="AS36" s="17" t="str">
        <f>""</f>
        <v/>
      </c>
      <c r="AT36" s="17" t="str">
        <f>""</f>
        <v/>
      </c>
      <c r="AU36" s="17" t="str">
        <f>""</f>
        <v/>
      </c>
      <c r="AV36" s="17"/>
      <c r="AW36" s="18" t="s">
        <v>93</v>
      </c>
      <c r="AX36" s="18" t="s">
        <v>131</v>
      </c>
      <c r="AY36" s="18">
        <v>0.01</v>
      </c>
      <c r="AZ36" s="18">
        <v>11.2</v>
      </c>
      <c r="BA36" s="18">
        <v>112000</v>
      </c>
      <c r="BB36" s="18" t="s">
        <v>101</v>
      </c>
      <c r="BC36" s="18" t="s">
        <v>130</v>
      </c>
      <c r="BD36" s="17">
        <v>1</v>
      </c>
      <c r="BE36" s="17">
        <v>5</v>
      </c>
      <c r="BF36" s="17">
        <v>10</v>
      </c>
      <c r="BG36" s="17"/>
      <c r="BH36" s="17"/>
      <c r="BI36" s="17"/>
      <c r="BJ36" s="17"/>
    </row>
    <row r="37" spans="2:62" s="2" customFormat="1" ht="15">
      <c r="B37" s="2" t="s">
        <v>14</v>
      </c>
      <c r="C37" s="23">
        <f>IF($C$31=$D$30,G$30,IF($C$31=$D$31,G$31,IF($C$31=$D$32,G$32,IF($C$31=$D$33,G$33,IF($C$31=$D$34,G$34,IF($C$31=$D$35,G$35,IF($C$31=$D$36,G$36,IF($C$31=$D$37,G$37,IF($C$31=$D$38,G$38,IF($C$31=$D$39,G$39,IF($C$31=$D$40,G$40,IF($C$31=$D$41,G$41,IF($C$31=$D$42,G$42,IF($C$31=$D$43,G$43,IF($C$31=$D$44,G$44,IF($C$31=$D$45,G$45,IF($C$31=$D$46,G$46,IF($C$31=$D$47,G$47,IF($C$31=$D$48,G$48,IF($C$31=$D$49,G$49,IF($C$31=$D$50,G$50,IF($C$31=$D$51,G$51,IF($C$31=$D$52,G$52,IF($C$31=$D$53,G$53,IF($C$31=$D$54,G$54,G$55)))))))))))))))))))))))))</f>
        <v>12.5</v>
      </c>
      <c r="D37" s="2" t="str">
        <f t="shared" si="0"/>
        <v>Feed Wheat (T)</v>
      </c>
      <c r="E37" s="2" t="str">
        <f t="shared" si="1"/>
        <v>EUR</v>
      </c>
      <c r="F37" s="31">
        <f t="shared" si="2"/>
        <v>0.05</v>
      </c>
      <c r="G37" s="31">
        <f t="shared" si="3"/>
        <v>5</v>
      </c>
      <c r="H37" s="2">
        <f t="shared" si="4"/>
        <v>0</v>
      </c>
      <c r="I37" s="4" t="s">
        <v>26</v>
      </c>
      <c r="J37" s="18" t="s">
        <v>130</v>
      </c>
      <c r="K37" s="22">
        <v>0.05</v>
      </c>
      <c r="L37" s="22">
        <v>5</v>
      </c>
      <c r="M37" s="26"/>
      <c r="N37" s="17" t="str">
        <f>""</f>
        <v/>
      </c>
      <c r="O37" s="17" t="str">
        <f>""</f>
        <v/>
      </c>
      <c r="P37" s="17" t="str">
        <f>""</f>
        <v/>
      </c>
      <c r="Q37" s="17" t="str">
        <f>""</f>
        <v/>
      </c>
      <c r="R37" s="26"/>
      <c r="S37" s="18" t="s">
        <v>41</v>
      </c>
      <c r="T37" s="18" t="s">
        <v>131</v>
      </c>
      <c r="U37" s="22">
        <v>2.5000000000000001E-2</v>
      </c>
      <c r="V37" s="22">
        <v>12.5</v>
      </c>
      <c r="W37" s="26"/>
      <c r="X37" s="18" t="s">
        <v>50</v>
      </c>
      <c r="Y37" s="18" t="s">
        <v>130</v>
      </c>
      <c r="Z37" s="18">
        <v>0.01</v>
      </c>
      <c r="AA37" s="18">
        <v>10</v>
      </c>
      <c r="AB37" s="18"/>
      <c r="AC37" s="18" t="s">
        <v>69</v>
      </c>
      <c r="AD37" s="18" t="s">
        <v>131</v>
      </c>
      <c r="AE37" s="18">
        <v>5.0000000000000002E-5</v>
      </c>
      <c r="AF37" s="18">
        <v>6.25</v>
      </c>
      <c r="AG37" s="18"/>
      <c r="AH37" s="18" t="s">
        <v>79</v>
      </c>
      <c r="AI37" s="18" t="s">
        <v>131</v>
      </c>
      <c r="AJ37" s="18">
        <v>5.0000000000000001E-3</v>
      </c>
      <c r="AK37" s="18">
        <v>20835</v>
      </c>
      <c r="AL37" s="18"/>
      <c r="AM37" s="17" t="str">
        <f>""</f>
        <v/>
      </c>
      <c r="AN37" s="17" t="str">
        <f>""</f>
        <v/>
      </c>
      <c r="AO37" s="17" t="str">
        <f>""</f>
        <v/>
      </c>
      <c r="AP37" s="17" t="str">
        <f>""</f>
        <v/>
      </c>
      <c r="AQ37" s="17"/>
      <c r="AR37" s="17" t="str">
        <f>""</f>
        <v/>
      </c>
      <c r="AS37" s="17" t="str">
        <f>""</f>
        <v/>
      </c>
      <c r="AT37" s="17" t="str">
        <f>""</f>
        <v/>
      </c>
      <c r="AU37" s="17" t="str">
        <f>""</f>
        <v/>
      </c>
      <c r="AV37" s="17"/>
      <c r="AW37" s="18" t="s">
        <v>94</v>
      </c>
      <c r="AX37" s="18" t="s">
        <v>130</v>
      </c>
      <c r="AY37" s="18">
        <v>0.1</v>
      </c>
      <c r="AZ37" s="18">
        <v>5</v>
      </c>
      <c r="BA37" s="18"/>
      <c r="BB37" s="18" t="s">
        <v>102</v>
      </c>
      <c r="BC37" s="18" t="s">
        <v>130</v>
      </c>
      <c r="BD37" s="17">
        <v>0.5</v>
      </c>
      <c r="BE37" s="17">
        <v>5</v>
      </c>
      <c r="BF37" s="17">
        <v>25</v>
      </c>
      <c r="BG37" s="17"/>
      <c r="BH37" s="17"/>
      <c r="BI37" s="17"/>
      <c r="BJ37" s="17"/>
    </row>
    <row r="38" spans="2:62" s="2" customFormat="1" ht="15">
      <c r="B38" s="2" t="s">
        <v>15</v>
      </c>
      <c r="C38" s="15" t="s">
        <v>140</v>
      </c>
      <c r="D38" s="2" t="str">
        <f t="shared" si="0"/>
        <v>Corn (ZC)</v>
      </c>
      <c r="E38" s="2" t="str">
        <f t="shared" si="1"/>
        <v>USD</v>
      </c>
      <c r="F38" s="31">
        <f t="shared" si="2"/>
        <v>0.25</v>
      </c>
      <c r="G38" s="31">
        <f t="shared" si="3"/>
        <v>12.5</v>
      </c>
      <c r="H38" s="2">
        <f t="shared" si="4"/>
        <v>5000</v>
      </c>
      <c r="I38" s="4" t="s">
        <v>27</v>
      </c>
      <c r="J38" s="18" t="s">
        <v>131</v>
      </c>
      <c r="K38" s="22">
        <v>0.25</v>
      </c>
      <c r="L38" s="22">
        <v>12.5</v>
      </c>
      <c r="M38" s="26">
        <v>5000</v>
      </c>
      <c r="N38" s="17" t="str">
        <f>""</f>
        <v/>
      </c>
      <c r="O38" s="17" t="str">
        <f>""</f>
        <v/>
      </c>
      <c r="P38" s="17" t="str">
        <f>""</f>
        <v/>
      </c>
      <c r="Q38" s="17" t="str">
        <f>""</f>
        <v/>
      </c>
      <c r="R38" s="26"/>
      <c r="S38" s="18" t="s">
        <v>42</v>
      </c>
      <c r="T38" s="18" t="s">
        <v>131</v>
      </c>
      <c r="U38" s="22">
        <v>0.01</v>
      </c>
      <c r="V38" s="22">
        <v>4.2</v>
      </c>
      <c r="W38" s="26">
        <v>42000</v>
      </c>
      <c r="X38" s="18" t="s">
        <v>51</v>
      </c>
      <c r="Y38" s="18" t="s">
        <v>130</v>
      </c>
      <c r="Z38" s="18">
        <v>0.01</v>
      </c>
      <c r="AA38" s="18">
        <v>10</v>
      </c>
      <c r="AB38" s="18"/>
      <c r="AC38" s="18" t="s">
        <v>70</v>
      </c>
      <c r="AD38" s="18" t="s">
        <v>131</v>
      </c>
      <c r="AE38" s="18">
        <v>0.01</v>
      </c>
      <c r="AF38" s="18">
        <v>1250</v>
      </c>
      <c r="AG38" s="18"/>
      <c r="AH38" s="17"/>
      <c r="AI38" s="17" t="str">
        <f>""</f>
        <v/>
      </c>
      <c r="AJ38" s="17" t="str">
        <f>""</f>
        <v/>
      </c>
      <c r="AK38" s="17" t="str">
        <f>""</f>
        <v/>
      </c>
      <c r="AL38" s="17"/>
      <c r="AM38" s="17" t="str">
        <f>""</f>
        <v/>
      </c>
      <c r="AN38" s="17" t="str">
        <f>""</f>
        <v/>
      </c>
      <c r="AO38" s="17" t="str">
        <f>""</f>
        <v/>
      </c>
      <c r="AP38" s="17" t="str">
        <f>""</f>
        <v/>
      </c>
      <c r="AQ38" s="17"/>
      <c r="AR38" s="17" t="str">
        <f>""</f>
        <v/>
      </c>
      <c r="AS38" s="17" t="str">
        <f>""</f>
        <v/>
      </c>
      <c r="AT38" s="17" t="str">
        <f>""</f>
        <v/>
      </c>
      <c r="AU38" s="17" t="str">
        <f>""</f>
        <v/>
      </c>
      <c r="AV38" s="17"/>
      <c r="AW38" s="17" t="str">
        <f>""</f>
        <v/>
      </c>
      <c r="AX38" s="17" t="str">
        <f>""</f>
        <v/>
      </c>
      <c r="AY38" s="17" t="str">
        <f>""</f>
        <v/>
      </c>
      <c r="AZ38" s="17" t="str">
        <f>""</f>
        <v/>
      </c>
      <c r="BA38" s="17"/>
      <c r="BB38" s="18" t="s">
        <v>103</v>
      </c>
      <c r="BC38" s="18" t="s">
        <v>130</v>
      </c>
      <c r="BD38" s="17">
        <v>0.5</v>
      </c>
      <c r="BE38" s="17">
        <v>12.5</v>
      </c>
      <c r="BF38" s="17">
        <v>25</v>
      </c>
      <c r="BG38" s="17"/>
      <c r="BH38" s="17"/>
      <c r="BI38" s="17"/>
      <c r="BJ38" s="17"/>
    </row>
    <row r="39" spans="2:62" s="2" customFormat="1" ht="15">
      <c r="B39" s="2" t="s">
        <v>16</v>
      </c>
      <c r="C39" s="28">
        <f>IF($C$31=$D$30,H$30,IF($C$31=$D$31,H$31,IF($C$31=$D$32,H$32,IF($C$31=$D$33,H$33,IF($C$31=$D$34,H$34,IF($C$31=$D$35,H$35,IF($C$31=$D$36,H$36,IF($C$31=$D$37,H$37,IF($C$31=$D$38,H$38,IF($C$31=$D$39,H$39,IF($C$31=$D$40,H$40,IF($C$31=$D$41,H$41,IF($C$31=$D$42,H$42,IF($C$31=$D$43,H$43,IF($C$31=$D$44,H$44,IF($C$31=$D$45,H$45,IF($C$31=$D$46,H$46,IF($C$31=$D$47,H$47,IF($C$31=$D$48,H$48,IF($C$31=$D$49,H$49,IF($C$31=$D$50,H$50,IF($C$31=$D$51,H$51,IF($C$31=$D$52,H$52,IF($C$31=$D$53,H$53,IF($C$31=$D$54,H$54,H$55)))))))))))))))))))))))))</f>
        <v>0</v>
      </c>
      <c r="D39" s="2" t="str">
        <f t="shared" si="0"/>
        <v>Soybean Oil (ZL)</v>
      </c>
      <c r="E39" s="2" t="str">
        <f t="shared" si="1"/>
        <v>USD</v>
      </c>
      <c r="F39" s="31">
        <f t="shared" si="2"/>
        <v>0.01</v>
      </c>
      <c r="G39" s="31">
        <f t="shared" si="3"/>
        <v>6</v>
      </c>
      <c r="H39" s="2">
        <f t="shared" si="4"/>
        <v>0</v>
      </c>
      <c r="I39" s="4" t="s">
        <v>28</v>
      </c>
      <c r="J39" s="18" t="s">
        <v>131</v>
      </c>
      <c r="K39" s="22">
        <v>0.01</v>
      </c>
      <c r="L39" s="22">
        <v>6</v>
      </c>
      <c r="M39" s="26"/>
      <c r="N39" s="17" t="str">
        <f>""</f>
        <v/>
      </c>
      <c r="O39" s="17" t="str">
        <f>""</f>
        <v/>
      </c>
      <c r="P39" s="17" t="str">
        <f>""</f>
        <v/>
      </c>
      <c r="Q39" s="17" t="str">
        <f>""</f>
        <v/>
      </c>
      <c r="R39" s="26"/>
      <c r="S39" s="18" t="s">
        <v>43</v>
      </c>
      <c r="T39" s="18" t="s">
        <v>131</v>
      </c>
      <c r="U39" s="22">
        <v>0.01</v>
      </c>
      <c r="V39" s="22">
        <v>10</v>
      </c>
      <c r="W39" s="26"/>
      <c r="X39" s="18" t="s">
        <v>58</v>
      </c>
      <c r="Y39" s="18" t="s">
        <v>132</v>
      </c>
      <c r="Z39" s="18">
        <v>0.01</v>
      </c>
      <c r="AA39" s="18">
        <v>10</v>
      </c>
      <c r="AB39" s="18"/>
      <c r="AC39" s="18" t="s">
        <v>71</v>
      </c>
      <c r="AD39" s="18" t="s">
        <v>131</v>
      </c>
      <c r="AE39" s="18">
        <v>1E-4</v>
      </c>
      <c r="AF39" s="18">
        <v>12.5</v>
      </c>
      <c r="AG39" s="18"/>
      <c r="AH39" s="17" t="str">
        <f>""</f>
        <v/>
      </c>
      <c r="AI39" s="17" t="str">
        <f>""</f>
        <v/>
      </c>
      <c r="AJ39" s="17" t="str">
        <f>""</f>
        <v/>
      </c>
      <c r="AK39" s="17" t="str">
        <f>""</f>
        <v/>
      </c>
      <c r="AL39" s="17"/>
      <c r="AM39" s="17" t="str">
        <f>""</f>
        <v/>
      </c>
      <c r="AN39" s="17" t="str">
        <f>""</f>
        <v/>
      </c>
      <c r="AO39" s="17" t="str">
        <f>""</f>
        <v/>
      </c>
      <c r="AP39" s="17" t="str">
        <f>""</f>
        <v/>
      </c>
      <c r="AQ39" s="17"/>
      <c r="AR39" s="17" t="str">
        <f>""</f>
        <v/>
      </c>
      <c r="AS39" s="17" t="str">
        <f>""</f>
        <v/>
      </c>
      <c r="AT39" s="17" t="str">
        <f>""</f>
        <v/>
      </c>
      <c r="AU39" s="17" t="str">
        <f>""</f>
        <v/>
      </c>
      <c r="AV39" s="17"/>
      <c r="AW39" s="17" t="str">
        <f>""</f>
        <v/>
      </c>
      <c r="AX39" s="17" t="str">
        <f>""</f>
        <v/>
      </c>
      <c r="AY39" s="17" t="str">
        <f>""</f>
        <v/>
      </c>
      <c r="AZ39" s="17" t="str">
        <f>""</f>
        <v/>
      </c>
      <c r="BA39" s="17"/>
      <c r="BB39" s="18" t="s">
        <v>104</v>
      </c>
      <c r="BC39" s="18" t="s">
        <v>130</v>
      </c>
      <c r="BD39" s="17">
        <v>1</v>
      </c>
      <c r="BE39" s="17">
        <v>10</v>
      </c>
      <c r="BF39" s="17">
        <v>10</v>
      </c>
      <c r="BG39" s="17"/>
      <c r="BH39" s="17"/>
      <c r="BI39" s="17"/>
      <c r="BJ39" s="17"/>
    </row>
    <row r="40" spans="2:62" s="2" customFormat="1" ht="15">
      <c r="C40" s="3" t="str">
        <f>IF(C39=0,"No CFD Allowed",C39)</f>
        <v>No CFD Allowed</v>
      </c>
      <c r="D40" s="2" t="str">
        <f t="shared" si="0"/>
        <v>Soybean Meal (ZM)</v>
      </c>
      <c r="E40" s="2" t="str">
        <f t="shared" si="1"/>
        <v>USD</v>
      </c>
      <c r="F40" s="31">
        <f t="shared" si="2"/>
        <v>0.1</v>
      </c>
      <c r="G40" s="31">
        <f t="shared" si="3"/>
        <v>10</v>
      </c>
      <c r="H40" s="2">
        <f t="shared" si="4"/>
        <v>0</v>
      </c>
      <c r="I40" s="4" t="s">
        <v>29</v>
      </c>
      <c r="J40" s="18" t="s">
        <v>131</v>
      </c>
      <c r="K40" s="22">
        <v>0.1</v>
      </c>
      <c r="L40" s="22">
        <v>10</v>
      </c>
      <c r="M40" s="26"/>
      <c r="N40" s="17" t="str">
        <f>""</f>
        <v/>
      </c>
      <c r="O40" s="17" t="str">
        <f>""</f>
        <v/>
      </c>
      <c r="P40" s="17" t="str">
        <f>""</f>
        <v/>
      </c>
      <c r="Q40" s="17" t="str">
        <f>""</f>
        <v/>
      </c>
      <c r="R40" s="26"/>
      <c r="S40" s="17" t="str">
        <f>""</f>
        <v/>
      </c>
      <c r="T40" s="17" t="str">
        <f>""</f>
        <v/>
      </c>
      <c r="U40" s="17" t="str">
        <f>""</f>
        <v/>
      </c>
      <c r="V40" s="17" t="str">
        <f>""</f>
        <v/>
      </c>
      <c r="W40" s="26"/>
      <c r="X40" s="18" t="s">
        <v>52</v>
      </c>
      <c r="Y40" s="18" t="s">
        <v>132</v>
      </c>
      <c r="Z40" s="18">
        <v>0.01</v>
      </c>
      <c r="AA40" s="18">
        <v>1000</v>
      </c>
      <c r="AB40" s="18"/>
      <c r="AC40" s="17" t="str">
        <f>""</f>
        <v/>
      </c>
      <c r="AD40" s="17" t="str">
        <f>""</f>
        <v/>
      </c>
      <c r="AE40" s="17" t="str">
        <f>""</f>
        <v/>
      </c>
      <c r="AF40" s="17" t="str">
        <f>""</f>
        <v/>
      </c>
      <c r="AG40" s="18"/>
      <c r="AH40" s="17" t="str">
        <f>""</f>
        <v/>
      </c>
      <c r="AI40" s="17" t="str">
        <f>""</f>
        <v/>
      </c>
      <c r="AJ40" s="17" t="str">
        <f>""</f>
        <v/>
      </c>
      <c r="AK40" s="17" t="str">
        <f>""</f>
        <v/>
      </c>
      <c r="AL40" s="17"/>
      <c r="AM40" s="17" t="str">
        <f>""</f>
        <v/>
      </c>
      <c r="AN40" s="17" t="str">
        <f>""</f>
        <v/>
      </c>
      <c r="AO40" s="17" t="str">
        <f>""</f>
        <v/>
      </c>
      <c r="AP40" s="17" t="str">
        <f>""</f>
        <v/>
      </c>
      <c r="AQ40" s="17"/>
      <c r="AR40" s="17" t="str">
        <f>""</f>
        <v/>
      </c>
      <c r="AS40" s="17" t="str">
        <f>""</f>
        <v/>
      </c>
      <c r="AT40" s="17" t="str">
        <f>""</f>
        <v/>
      </c>
      <c r="AU40" s="17" t="str">
        <f>""</f>
        <v/>
      </c>
      <c r="AV40" s="17"/>
      <c r="AW40" s="17" t="str">
        <f>""</f>
        <v/>
      </c>
      <c r="AX40" s="17" t="str">
        <f>""</f>
        <v/>
      </c>
      <c r="AY40" s="17" t="str">
        <f>""</f>
        <v/>
      </c>
      <c r="AZ40" s="17" t="str">
        <f>""</f>
        <v/>
      </c>
      <c r="BA40" s="17"/>
      <c r="BB40" s="18" t="s">
        <v>105</v>
      </c>
      <c r="BC40" s="18" t="s">
        <v>130</v>
      </c>
      <c r="BD40" s="17">
        <v>0.5</v>
      </c>
      <c r="BE40" s="17">
        <v>5</v>
      </c>
      <c r="BF40" s="17">
        <v>10</v>
      </c>
      <c r="BG40" s="17"/>
      <c r="BH40" s="17"/>
      <c r="BI40" s="17"/>
      <c r="BJ40" s="17"/>
    </row>
    <row r="41" spans="2:62" s="2" customFormat="1" ht="15">
      <c r="D41" s="2" t="str">
        <f t="shared" si="0"/>
        <v>Oats (ZO)</v>
      </c>
      <c r="E41" s="2" t="str">
        <f t="shared" si="1"/>
        <v>USD</v>
      </c>
      <c r="F41" s="31">
        <f t="shared" si="2"/>
        <v>0.25</v>
      </c>
      <c r="G41" s="31">
        <f t="shared" si="3"/>
        <v>12.5</v>
      </c>
      <c r="H41" s="2">
        <f t="shared" si="4"/>
        <v>0</v>
      </c>
      <c r="I41" s="4" t="s">
        <v>30</v>
      </c>
      <c r="J41" s="18" t="s">
        <v>131</v>
      </c>
      <c r="K41" s="22">
        <v>0.25</v>
      </c>
      <c r="L41" s="22">
        <v>12.5</v>
      </c>
      <c r="M41" s="26"/>
      <c r="N41" s="17" t="str">
        <f>""</f>
        <v/>
      </c>
      <c r="O41" s="17" t="str">
        <f>""</f>
        <v/>
      </c>
      <c r="P41" s="17" t="str">
        <f>""</f>
        <v/>
      </c>
      <c r="Q41" s="17" t="str">
        <f>""</f>
        <v/>
      </c>
      <c r="R41" s="26"/>
      <c r="S41" s="17" t="str">
        <f>""</f>
        <v/>
      </c>
      <c r="T41" s="17" t="str">
        <f>""</f>
        <v/>
      </c>
      <c r="U41" s="17" t="str">
        <f>""</f>
        <v/>
      </c>
      <c r="V41" s="17" t="str">
        <f>""</f>
        <v/>
      </c>
      <c r="W41" s="26"/>
      <c r="X41" s="18" t="s">
        <v>53</v>
      </c>
      <c r="Y41" s="18" t="s">
        <v>131</v>
      </c>
      <c r="Z41" s="18">
        <v>3.125E-2</v>
      </c>
      <c r="AA41" s="18">
        <v>31.25</v>
      </c>
      <c r="AB41" s="18"/>
      <c r="AC41" s="17" t="str">
        <f>""</f>
        <v/>
      </c>
      <c r="AD41" s="17" t="str">
        <f>""</f>
        <v/>
      </c>
      <c r="AE41" s="17" t="str">
        <f>""</f>
        <v/>
      </c>
      <c r="AF41" s="17" t="str">
        <f>""</f>
        <v/>
      </c>
      <c r="AG41" s="18"/>
      <c r="AH41" s="17" t="str">
        <f>""</f>
        <v/>
      </c>
      <c r="AI41" s="17" t="str">
        <f>""</f>
        <v/>
      </c>
      <c r="AJ41" s="17" t="str">
        <f>""</f>
        <v/>
      </c>
      <c r="AK41" s="17" t="str">
        <f>""</f>
        <v/>
      </c>
      <c r="AL41" s="17"/>
      <c r="AM41" s="17" t="str">
        <f>""</f>
        <v/>
      </c>
      <c r="AN41" s="17" t="str">
        <f>""</f>
        <v/>
      </c>
      <c r="AO41" s="17" t="str">
        <f>""</f>
        <v/>
      </c>
      <c r="AP41" s="17" t="str">
        <f>""</f>
        <v/>
      </c>
      <c r="AQ41" s="17"/>
      <c r="AR41" s="17" t="str">
        <f>""</f>
        <v/>
      </c>
      <c r="AS41" s="17" t="str">
        <f>""</f>
        <v/>
      </c>
      <c r="AT41" s="17" t="str">
        <f>""</f>
        <v/>
      </c>
      <c r="AU41" s="17" t="str">
        <f>""</f>
        <v/>
      </c>
      <c r="AV41" s="17"/>
      <c r="AW41" s="17" t="str">
        <f>""</f>
        <v/>
      </c>
      <c r="AX41" s="17" t="str">
        <f>""</f>
        <v/>
      </c>
      <c r="AY41" s="17" t="str">
        <f>""</f>
        <v/>
      </c>
      <c r="AZ41" s="17" t="str">
        <f>""</f>
        <v/>
      </c>
      <c r="BA41" s="17"/>
      <c r="BB41" s="18" t="s">
        <v>106</v>
      </c>
      <c r="BC41" s="18" t="s">
        <v>130</v>
      </c>
      <c r="BD41" s="17">
        <v>1</v>
      </c>
      <c r="BE41" s="17">
        <v>10</v>
      </c>
      <c r="BF41" s="17">
        <v>10</v>
      </c>
      <c r="BG41" s="17"/>
      <c r="BH41" s="17"/>
      <c r="BI41" s="17"/>
      <c r="BJ41" s="17"/>
    </row>
    <row r="42" spans="2:62" s="2" customFormat="1" ht="15">
      <c r="D42" s="2" t="str">
        <f t="shared" si="0"/>
        <v>Soybeans (ZS)</v>
      </c>
      <c r="E42" s="2" t="str">
        <f t="shared" si="1"/>
        <v>USD</v>
      </c>
      <c r="F42" s="31">
        <f t="shared" si="2"/>
        <v>0.25</v>
      </c>
      <c r="G42" s="31">
        <f t="shared" si="3"/>
        <v>12.5</v>
      </c>
      <c r="H42" s="2">
        <f t="shared" si="4"/>
        <v>5000</v>
      </c>
      <c r="I42" s="4" t="s">
        <v>31</v>
      </c>
      <c r="J42" s="18" t="s">
        <v>131</v>
      </c>
      <c r="K42" s="22">
        <v>0.25</v>
      </c>
      <c r="L42" s="22">
        <v>12.5</v>
      </c>
      <c r="M42" s="26">
        <v>5000</v>
      </c>
      <c r="N42" s="17" t="str">
        <f>""</f>
        <v/>
      </c>
      <c r="O42" s="17" t="str">
        <f>""</f>
        <v/>
      </c>
      <c r="P42" s="17" t="str">
        <f>""</f>
        <v/>
      </c>
      <c r="Q42" s="17" t="str">
        <f>""</f>
        <v/>
      </c>
      <c r="R42" s="26"/>
      <c r="S42" s="17" t="str">
        <f>""</f>
        <v/>
      </c>
      <c r="T42" s="17" t="str">
        <f>""</f>
        <v/>
      </c>
      <c r="U42" s="17" t="str">
        <f>""</f>
        <v/>
      </c>
      <c r="V42" s="17" t="str">
        <f>""</f>
        <v/>
      </c>
      <c r="W42" s="26"/>
      <c r="X42" s="18" t="s">
        <v>54</v>
      </c>
      <c r="Y42" s="18" t="s">
        <v>134</v>
      </c>
      <c r="Z42" s="18">
        <v>5.0000000000000001E-3</v>
      </c>
      <c r="AA42" s="18">
        <v>40</v>
      </c>
      <c r="AB42" s="18"/>
      <c r="AC42" s="17" t="str">
        <f>""</f>
        <v/>
      </c>
      <c r="AD42" s="17" t="str">
        <f>""</f>
        <v/>
      </c>
      <c r="AE42" s="17" t="str">
        <f>""</f>
        <v/>
      </c>
      <c r="AF42" s="17" t="str">
        <f>""</f>
        <v/>
      </c>
      <c r="AG42" s="18"/>
      <c r="AH42" s="17" t="str">
        <f>""</f>
        <v/>
      </c>
      <c r="AI42" s="17" t="str">
        <f>""</f>
        <v/>
      </c>
      <c r="AJ42" s="17" t="str">
        <f>""</f>
        <v/>
      </c>
      <c r="AK42" s="17" t="str">
        <f>""</f>
        <v/>
      </c>
      <c r="AL42" s="17"/>
      <c r="AM42" s="17" t="str">
        <f>""</f>
        <v/>
      </c>
      <c r="AN42" s="17" t="str">
        <f>""</f>
        <v/>
      </c>
      <c r="AO42" s="17" t="str">
        <f>""</f>
        <v/>
      </c>
      <c r="AP42" s="17" t="str">
        <f>""</f>
        <v/>
      </c>
      <c r="AQ42" s="17"/>
      <c r="AR42" s="17" t="str">
        <f>""</f>
        <v/>
      </c>
      <c r="AS42" s="17" t="str">
        <f>""</f>
        <v/>
      </c>
      <c r="AT42" s="17" t="str">
        <f>""</f>
        <v/>
      </c>
      <c r="AU42" s="17" t="str">
        <f>""</f>
        <v/>
      </c>
      <c r="AV42" s="17"/>
      <c r="AW42" s="17" t="str">
        <f>""</f>
        <v/>
      </c>
      <c r="AX42" s="17" t="str">
        <f>""</f>
        <v/>
      </c>
      <c r="AY42" s="17" t="str">
        <f>""</f>
        <v/>
      </c>
      <c r="AZ42" s="17" t="str">
        <f>""</f>
        <v/>
      </c>
      <c r="BA42" s="17"/>
      <c r="BB42" s="18" t="s">
        <v>107</v>
      </c>
      <c r="BC42" s="18" t="s">
        <v>130</v>
      </c>
      <c r="BD42" s="17">
        <v>0.1</v>
      </c>
      <c r="BE42" s="17">
        <v>5</v>
      </c>
      <c r="BF42" s="17">
        <v>50</v>
      </c>
      <c r="BG42" s="17"/>
      <c r="BH42" s="17"/>
      <c r="BI42" s="17"/>
      <c r="BJ42" s="17"/>
    </row>
    <row r="43" spans="2:62" s="2" customFormat="1" ht="15">
      <c r="D43" s="2" t="str">
        <f t="shared" si="0"/>
        <v>Wheat (ZW)</v>
      </c>
      <c r="E43" s="2" t="str">
        <f t="shared" si="1"/>
        <v>USD</v>
      </c>
      <c r="F43" s="31">
        <f t="shared" si="2"/>
        <v>0.25</v>
      </c>
      <c r="G43" s="31">
        <f t="shared" si="3"/>
        <v>12.5</v>
      </c>
      <c r="H43" s="2">
        <f t="shared" si="4"/>
        <v>5000</v>
      </c>
      <c r="I43" s="4" t="s">
        <v>32</v>
      </c>
      <c r="J43" s="18" t="s">
        <v>131</v>
      </c>
      <c r="K43" s="22">
        <v>0.25</v>
      </c>
      <c r="L43" s="22">
        <v>12.5</v>
      </c>
      <c r="M43" s="26">
        <v>5000</v>
      </c>
      <c r="N43" s="17" t="str">
        <f>""</f>
        <v/>
      </c>
      <c r="O43" s="17" t="str">
        <f>""</f>
        <v/>
      </c>
      <c r="P43" s="17" t="str">
        <f>""</f>
        <v/>
      </c>
      <c r="Q43" s="17" t="str">
        <f>""</f>
        <v/>
      </c>
      <c r="R43" s="26"/>
      <c r="S43" s="17" t="str">
        <f>""</f>
        <v/>
      </c>
      <c r="T43" s="17" t="str">
        <f>""</f>
        <v/>
      </c>
      <c r="U43" s="17" t="str">
        <f>""</f>
        <v/>
      </c>
      <c r="V43" s="17" t="str">
        <f>""</f>
        <v/>
      </c>
      <c r="W43" s="26"/>
      <c r="X43" s="18" t="s">
        <v>55</v>
      </c>
      <c r="Y43" s="18" t="s">
        <v>134</v>
      </c>
      <c r="Z43" s="18">
        <v>0.01</v>
      </c>
      <c r="AA43" s="18">
        <v>28</v>
      </c>
      <c r="AB43" s="18"/>
      <c r="AC43" s="17" t="str">
        <f>""</f>
        <v/>
      </c>
      <c r="AD43" s="17" t="str">
        <f>""</f>
        <v/>
      </c>
      <c r="AE43" s="17" t="str">
        <f>""</f>
        <v/>
      </c>
      <c r="AF43" s="17" t="str">
        <f>""</f>
        <v/>
      </c>
      <c r="AG43" s="18"/>
      <c r="AH43" s="17" t="str">
        <f>""</f>
        <v/>
      </c>
      <c r="AI43" s="17" t="str">
        <f>""</f>
        <v/>
      </c>
      <c r="AJ43" s="17" t="str">
        <f>""</f>
        <v/>
      </c>
      <c r="AK43" s="17" t="str">
        <f>""</f>
        <v/>
      </c>
      <c r="AL43" s="17"/>
      <c r="AM43" s="17" t="str">
        <f>""</f>
        <v/>
      </c>
      <c r="AN43" s="17" t="str">
        <f>""</f>
        <v/>
      </c>
      <c r="AO43" s="17" t="str">
        <f>""</f>
        <v/>
      </c>
      <c r="AP43" s="17" t="str">
        <f>""</f>
        <v/>
      </c>
      <c r="AQ43" s="17"/>
      <c r="AR43" s="17" t="str">
        <f>""</f>
        <v/>
      </c>
      <c r="AS43" s="17" t="str">
        <f>""</f>
        <v/>
      </c>
      <c r="AT43" s="17" t="str">
        <f>""</f>
        <v/>
      </c>
      <c r="AU43" s="17" t="str">
        <f>""</f>
        <v/>
      </c>
      <c r="AV43" s="17"/>
      <c r="AW43" s="17" t="str">
        <f>""</f>
        <v/>
      </c>
      <c r="AX43" s="17" t="str">
        <f>""</f>
        <v/>
      </c>
      <c r="AY43" s="17" t="str">
        <f>""</f>
        <v/>
      </c>
      <c r="AZ43" s="17" t="str">
        <f>""</f>
        <v/>
      </c>
      <c r="BA43" s="17"/>
      <c r="BB43" s="18" t="s">
        <v>108</v>
      </c>
      <c r="BC43" s="18" t="s">
        <v>130</v>
      </c>
      <c r="BD43" s="17">
        <v>1</v>
      </c>
      <c r="BE43" s="17">
        <v>10</v>
      </c>
      <c r="BF43" s="17">
        <v>10</v>
      </c>
      <c r="BG43" s="17"/>
      <c r="BH43" s="17"/>
      <c r="BI43" s="17"/>
      <c r="BJ43" s="17"/>
    </row>
    <row r="44" spans="2:62" s="2" customFormat="1" ht="15">
      <c r="D44" s="2" t="str">
        <f t="shared" si="0"/>
        <v/>
      </c>
      <c r="E44" s="2" t="str">
        <f t="shared" si="1"/>
        <v/>
      </c>
      <c r="F44" s="2" t="str">
        <f t="shared" si="2"/>
        <v/>
      </c>
      <c r="G44" s="2" t="str">
        <f t="shared" si="3"/>
        <v/>
      </c>
      <c r="H44" s="2">
        <f t="shared" si="4"/>
        <v>0</v>
      </c>
      <c r="I44" s="2" t="str">
        <f>""</f>
        <v/>
      </c>
      <c r="J44" s="17" t="str">
        <f>""</f>
        <v/>
      </c>
      <c r="K44" s="17" t="str">
        <f>""</f>
        <v/>
      </c>
      <c r="L44" s="17" t="str">
        <f>""</f>
        <v/>
      </c>
      <c r="M44" s="27"/>
      <c r="N44" s="17" t="str">
        <f>""</f>
        <v/>
      </c>
      <c r="O44" s="17" t="str">
        <f>""</f>
        <v/>
      </c>
      <c r="P44" s="17" t="str">
        <f>""</f>
        <v/>
      </c>
      <c r="Q44" s="17" t="str">
        <f>""</f>
        <v/>
      </c>
      <c r="R44" s="27"/>
      <c r="S44" s="17" t="str">
        <f>""</f>
        <v/>
      </c>
      <c r="T44" s="17" t="str">
        <f>""</f>
        <v/>
      </c>
      <c r="U44" s="17" t="str">
        <f>""</f>
        <v/>
      </c>
      <c r="V44" s="17" t="str">
        <f>""</f>
        <v/>
      </c>
      <c r="W44" s="27"/>
      <c r="X44" s="18" t="s">
        <v>56</v>
      </c>
      <c r="Y44" s="18" t="s">
        <v>131</v>
      </c>
      <c r="Z44" s="18">
        <v>3.125E-2</v>
      </c>
      <c r="AA44" s="18">
        <v>31.25</v>
      </c>
      <c r="AB44" s="18"/>
      <c r="AC44" s="17" t="str">
        <f>""</f>
        <v/>
      </c>
      <c r="AD44" s="17" t="str">
        <f>""</f>
        <v/>
      </c>
      <c r="AE44" s="17" t="str">
        <f>""</f>
        <v/>
      </c>
      <c r="AF44" s="17" t="str">
        <f>""</f>
        <v/>
      </c>
      <c r="AG44" s="18"/>
      <c r="AH44" s="17" t="str">
        <f>""</f>
        <v/>
      </c>
      <c r="AI44" s="17" t="str">
        <f>""</f>
        <v/>
      </c>
      <c r="AJ44" s="17" t="str">
        <f>""</f>
        <v/>
      </c>
      <c r="AK44" s="17" t="str">
        <f>""</f>
        <v/>
      </c>
      <c r="AL44" s="17"/>
      <c r="AM44" s="17" t="str">
        <f>""</f>
        <v/>
      </c>
      <c r="AN44" s="17" t="str">
        <f>""</f>
        <v/>
      </c>
      <c r="AO44" s="17" t="str">
        <f>""</f>
        <v/>
      </c>
      <c r="AP44" s="17" t="str">
        <f>""</f>
        <v/>
      </c>
      <c r="AQ44" s="17"/>
      <c r="AR44" s="17" t="str">
        <f>""</f>
        <v/>
      </c>
      <c r="AS44" s="17" t="str">
        <f>""</f>
        <v/>
      </c>
      <c r="AT44" s="17" t="str">
        <f>""</f>
        <v/>
      </c>
      <c r="AU44" s="17" t="str">
        <f>""</f>
        <v/>
      </c>
      <c r="AV44" s="17"/>
      <c r="AW44" s="17" t="str">
        <f>""</f>
        <v/>
      </c>
      <c r="AX44" s="17" t="str">
        <f>""</f>
        <v/>
      </c>
      <c r="AY44" s="17" t="str">
        <f>""</f>
        <v/>
      </c>
      <c r="AZ44" s="17" t="str">
        <f>""</f>
        <v/>
      </c>
      <c r="BA44" s="17"/>
      <c r="BB44" s="18" t="s">
        <v>109</v>
      </c>
      <c r="BC44" s="18" t="s">
        <v>130</v>
      </c>
      <c r="BD44" s="17">
        <v>1</v>
      </c>
      <c r="BE44" s="17">
        <v>10</v>
      </c>
      <c r="BF44" s="17">
        <v>10</v>
      </c>
      <c r="BG44" s="17"/>
      <c r="BH44" s="17"/>
      <c r="BI44" s="17"/>
      <c r="BJ44" s="17"/>
    </row>
    <row r="45" spans="2:62" s="2" customFormat="1" ht="15">
      <c r="D45" s="2" t="str">
        <f t="shared" si="0"/>
        <v/>
      </c>
      <c r="E45" s="2" t="str">
        <f t="shared" si="1"/>
        <v/>
      </c>
      <c r="F45" s="2" t="str">
        <f t="shared" si="2"/>
        <v/>
      </c>
      <c r="G45" s="2" t="str">
        <f t="shared" si="3"/>
        <v/>
      </c>
      <c r="H45" s="2">
        <f t="shared" si="4"/>
        <v>0</v>
      </c>
      <c r="I45" s="2" t="str">
        <f>""</f>
        <v/>
      </c>
      <c r="J45" s="17" t="str">
        <f>""</f>
        <v/>
      </c>
      <c r="K45" s="17" t="str">
        <f>""</f>
        <v/>
      </c>
      <c r="L45" s="17" t="str">
        <f>""</f>
        <v/>
      </c>
      <c r="M45" s="27"/>
      <c r="N45" s="17" t="str">
        <f>""</f>
        <v/>
      </c>
      <c r="O45" s="17" t="str">
        <f>""</f>
        <v/>
      </c>
      <c r="P45" s="17" t="str">
        <f>""</f>
        <v/>
      </c>
      <c r="Q45" s="17" t="str">
        <f>""</f>
        <v/>
      </c>
      <c r="R45" s="27"/>
      <c r="S45" s="17" t="str">
        <f>""</f>
        <v/>
      </c>
      <c r="T45" s="17" t="str">
        <f>""</f>
        <v/>
      </c>
      <c r="U45" s="17" t="str">
        <f>""</f>
        <v/>
      </c>
      <c r="V45" s="17" t="str">
        <f>""</f>
        <v/>
      </c>
      <c r="W45" s="27"/>
      <c r="X45" s="18" t="s">
        <v>59</v>
      </c>
      <c r="Y45" s="18" t="s">
        <v>131</v>
      </c>
      <c r="Z45" s="18">
        <v>7.8125E-3</v>
      </c>
      <c r="AA45" s="18">
        <v>7.8125</v>
      </c>
      <c r="AB45" s="18"/>
      <c r="AC45" s="17" t="str">
        <f>""</f>
        <v/>
      </c>
      <c r="AD45" s="17" t="str">
        <f>""</f>
        <v/>
      </c>
      <c r="AE45" s="17" t="str">
        <f>""</f>
        <v/>
      </c>
      <c r="AF45" s="17" t="str">
        <f>""</f>
        <v/>
      </c>
      <c r="AG45" s="18"/>
      <c r="AH45" s="17" t="str">
        <f>""</f>
        <v/>
      </c>
      <c r="AI45" s="17" t="str">
        <f>""</f>
        <v/>
      </c>
      <c r="AJ45" s="17" t="str">
        <f>""</f>
        <v/>
      </c>
      <c r="AK45" s="17" t="str">
        <f>""</f>
        <v/>
      </c>
      <c r="AL45" s="17"/>
      <c r="AM45" s="17" t="str">
        <f>""</f>
        <v/>
      </c>
      <c r="AN45" s="17" t="str">
        <f>""</f>
        <v/>
      </c>
      <c r="AO45" s="17" t="str">
        <f>""</f>
        <v/>
      </c>
      <c r="AP45" s="17" t="str">
        <f>""</f>
        <v/>
      </c>
      <c r="AQ45" s="17"/>
      <c r="AR45" s="17" t="str">
        <f>""</f>
        <v/>
      </c>
      <c r="AS45" s="17" t="str">
        <f>""</f>
        <v/>
      </c>
      <c r="AT45" s="17" t="str">
        <f>""</f>
        <v/>
      </c>
      <c r="AU45" s="17" t="str">
        <f>""</f>
        <v/>
      </c>
      <c r="AV45" s="17"/>
      <c r="AW45" s="17" t="str">
        <f>""</f>
        <v/>
      </c>
      <c r="AX45" s="17" t="str">
        <f>""</f>
        <v/>
      </c>
      <c r="AY45" s="17" t="str">
        <f>""</f>
        <v/>
      </c>
      <c r="AZ45" s="17" t="str">
        <f>""</f>
        <v/>
      </c>
      <c r="BA45" s="17"/>
      <c r="BB45" s="18" t="s">
        <v>110</v>
      </c>
      <c r="BC45" s="18" t="s">
        <v>132</v>
      </c>
      <c r="BD45" s="17">
        <v>0.5</v>
      </c>
      <c r="BE45" s="17">
        <v>1</v>
      </c>
      <c r="BF45" s="17"/>
      <c r="BG45" s="17"/>
      <c r="BH45" s="17"/>
      <c r="BI45" s="17"/>
      <c r="BJ45" s="17"/>
    </row>
    <row r="46" spans="2:62" s="2" customFormat="1" ht="15">
      <c r="D46" s="2" t="str">
        <f t="shared" si="0"/>
        <v/>
      </c>
      <c r="E46" s="2" t="str">
        <f t="shared" si="1"/>
        <v/>
      </c>
      <c r="F46" s="2" t="str">
        <f t="shared" si="2"/>
        <v/>
      </c>
      <c r="G46" s="2" t="str">
        <f t="shared" si="3"/>
        <v/>
      </c>
      <c r="H46" s="2">
        <f t="shared" si="4"/>
        <v>0</v>
      </c>
      <c r="I46" s="2" t="str">
        <f>""</f>
        <v/>
      </c>
      <c r="J46" s="17" t="str">
        <f>""</f>
        <v/>
      </c>
      <c r="K46" s="17" t="str">
        <f>""</f>
        <v/>
      </c>
      <c r="L46" s="17" t="str">
        <f>""</f>
        <v/>
      </c>
      <c r="M46" s="27"/>
      <c r="N46" s="17" t="str">
        <f>""</f>
        <v/>
      </c>
      <c r="O46" s="17" t="str">
        <f>""</f>
        <v/>
      </c>
      <c r="P46" s="17" t="str">
        <f>""</f>
        <v/>
      </c>
      <c r="Q46" s="17" t="str">
        <f>""</f>
        <v/>
      </c>
      <c r="R46" s="27"/>
      <c r="S46" s="17" t="str">
        <f>""</f>
        <v/>
      </c>
      <c r="T46" s="17" t="str">
        <f>""</f>
        <v/>
      </c>
      <c r="U46" s="17" t="str">
        <f>""</f>
        <v/>
      </c>
      <c r="V46" s="17" t="str">
        <f>""</f>
        <v/>
      </c>
      <c r="W46" s="27"/>
      <c r="X46" s="18" t="s">
        <v>60</v>
      </c>
      <c r="Y46" s="18" t="s">
        <v>131</v>
      </c>
      <c r="Z46" s="18">
        <v>1.5625E-2</v>
      </c>
      <c r="AA46" s="18">
        <v>15.625</v>
      </c>
      <c r="AB46" s="18"/>
      <c r="AC46" s="17" t="str">
        <f>""</f>
        <v/>
      </c>
      <c r="AD46" s="17" t="str">
        <f>""</f>
        <v/>
      </c>
      <c r="AE46" s="17" t="str">
        <f>""</f>
        <v/>
      </c>
      <c r="AF46" s="17" t="str">
        <f>""</f>
        <v/>
      </c>
      <c r="AG46" s="18"/>
      <c r="AH46" s="17" t="str">
        <f>""</f>
        <v/>
      </c>
      <c r="AI46" s="17" t="str">
        <f>""</f>
        <v/>
      </c>
      <c r="AJ46" s="17" t="str">
        <f>""</f>
        <v/>
      </c>
      <c r="AK46" s="17" t="str">
        <f>""</f>
        <v/>
      </c>
      <c r="AL46" s="17"/>
      <c r="AM46" s="17" t="str">
        <f>""</f>
        <v/>
      </c>
      <c r="AN46" s="17" t="str">
        <f>""</f>
        <v/>
      </c>
      <c r="AO46" s="17" t="str">
        <f>""</f>
        <v/>
      </c>
      <c r="AP46" s="17" t="str">
        <f>""</f>
        <v/>
      </c>
      <c r="AQ46" s="17"/>
      <c r="AR46" s="17" t="str">
        <f>""</f>
        <v/>
      </c>
      <c r="AS46" s="17" t="str">
        <f>""</f>
        <v/>
      </c>
      <c r="AT46" s="17" t="str">
        <f>""</f>
        <v/>
      </c>
      <c r="AU46" s="17" t="str">
        <f>""</f>
        <v/>
      </c>
      <c r="AV46" s="17"/>
      <c r="AW46" s="17" t="str">
        <f>""</f>
        <v/>
      </c>
      <c r="AX46" s="17" t="str">
        <f>""</f>
        <v/>
      </c>
      <c r="AY46" s="17" t="str">
        <f>""</f>
        <v/>
      </c>
      <c r="AZ46" s="17" t="str">
        <f>""</f>
        <v/>
      </c>
      <c r="BA46" s="17"/>
      <c r="BB46" s="18" t="s">
        <v>111</v>
      </c>
      <c r="BC46" s="18" t="s">
        <v>132</v>
      </c>
      <c r="BD46" s="17">
        <v>0.5</v>
      </c>
      <c r="BE46" s="17">
        <v>5000</v>
      </c>
      <c r="BF46" s="17"/>
      <c r="BG46" s="17"/>
      <c r="BH46" s="17"/>
      <c r="BI46" s="17"/>
      <c r="BJ46" s="17"/>
    </row>
    <row r="47" spans="2:62" s="2" customFormat="1" ht="15">
      <c r="D47" s="2" t="str">
        <f t="shared" si="0"/>
        <v/>
      </c>
      <c r="E47" s="2" t="str">
        <f t="shared" si="1"/>
        <v/>
      </c>
      <c r="F47" s="2" t="str">
        <f t="shared" si="2"/>
        <v/>
      </c>
      <c r="G47" s="2" t="str">
        <f t="shared" si="3"/>
        <v/>
      </c>
      <c r="H47" s="2">
        <f t="shared" si="4"/>
        <v>0</v>
      </c>
      <c r="I47" s="2" t="str">
        <f>""</f>
        <v/>
      </c>
      <c r="J47" s="17" t="str">
        <f>""</f>
        <v/>
      </c>
      <c r="K47" s="17" t="str">
        <f>""</f>
        <v/>
      </c>
      <c r="L47" s="17" t="str">
        <f>""</f>
        <v/>
      </c>
      <c r="M47" s="27"/>
      <c r="N47" s="17" t="str">
        <f>""</f>
        <v/>
      </c>
      <c r="O47" s="17" t="str">
        <f>""</f>
        <v/>
      </c>
      <c r="P47" s="17"/>
      <c r="Q47" s="17"/>
      <c r="R47" s="27"/>
      <c r="S47" s="17" t="str">
        <f>""</f>
        <v/>
      </c>
      <c r="T47" s="17" t="str">
        <f>""</f>
        <v/>
      </c>
      <c r="U47" s="17" t="str">
        <f>""</f>
        <v/>
      </c>
      <c r="V47" s="17" t="str">
        <f>""</f>
        <v/>
      </c>
      <c r="W47" s="27"/>
      <c r="X47" s="18" t="s">
        <v>61</v>
      </c>
      <c r="Y47" s="18" t="s">
        <v>131</v>
      </c>
      <c r="Z47" s="18">
        <v>7.8125E-3</v>
      </c>
      <c r="AA47" s="18">
        <v>15.63</v>
      </c>
      <c r="AB47" s="18"/>
      <c r="AC47" s="17" t="str">
        <f>""</f>
        <v/>
      </c>
      <c r="AD47" s="17" t="str">
        <f>""</f>
        <v/>
      </c>
      <c r="AE47" s="17" t="str">
        <f>""</f>
        <v/>
      </c>
      <c r="AF47" s="17" t="str">
        <f>""</f>
        <v/>
      </c>
      <c r="AG47" s="18"/>
      <c r="AH47" s="17" t="str">
        <f>""</f>
        <v/>
      </c>
      <c r="AI47" s="17" t="str">
        <f>""</f>
        <v/>
      </c>
      <c r="AJ47" s="17" t="str">
        <f>""</f>
        <v/>
      </c>
      <c r="AK47" s="17" t="str">
        <f>""</f>
        <v/>
      </c>
      <c r="AL47" s="17"/>
      <c r="AM47" s="17" t="str">
        <f>""</f>
        <v/>
      </c>
      <c r="AN47" s="17" t="str">
        <f>""</f>
        <v/>
      </c>
      <c r="AO47" s="17" t="str">
        <f>""</f>
        <v/>
      </c>
      <c r="AP47" s="17" t="str">
        <f>""</f>
        <v/>
      </c>
      <c r="AQ47" s="17"/>
      <c r="AR47" s="17" t="str">
        <f>""</f>
        <v/>
      </c>
      <c r="AS47" s="17" t="str">
        <f>""</f>
        <v/>
      </c>
      <c r="AT47" s="17" t="str">
        <f>""</f>
        <v/>
      </c>
      <c r="AU47" s="17" t="str">
        <f>""</f>
        <v/>
      </c>
      <c r="AV47" s="17"/>
      <c r="AW47" s="17" t="str">
        <f>""</f>
        <v/>
      </c>
      <c r="AX47" s="17" t="str">
        <f>""</f>
        <v/>
      </c>
      <c r="AY47" s="17" t="str">
        <f>""</f>
        <v/>
      </c>
      <c r="AZ47" s="17" t="str">
        <f>""</f>
        <v/>
      </c>
      <c r="BA47" s="17"/>
      <c r="BB47" s="18" t="s">
        <v>112</v>
      </c>
      <c r="BC47" s="18" t="s">
        <v>130</v>
      </c>
      <c r="BD47" s="17">
        <v>5</v>
      </c>
      <c r="BE47" s="17">
        <v>5</v>
      </c>
      <c r="BF47" s="17">
        <v>1</v>
      </c>
      <c r="BG47" s="17"/>
      <c r="BH47" s="17"/>
      <c r="BI47" s="17"/>
      <c r="BJ47" s="17"/>
    </row>
    <row r="48" spans="2:62" s="2" customFormat="1" ht="15">
      <c r="D48" s="2" t="str">
        <f t="shared" si="0"/>
        <v/>
      </c>
      <c r="E48" s="2" t="str">
        <f t="shared" si="1"/>
        <v/>
      </c>
      <c r="F48" s="2" t="str">
        <f t="shared" si="2"/>
        <v/>
      </c>
      <c r="G48" s="2" t="str">
        <f t="shared" si="3"/>
        <v/>
      </c>
      <c r="H48" s="2">
        <f t="shared" si="4"/>
        <v>0</v>
      </c>
      <c r="I48" s="2" t="str">
        <f>""</f>
        <v/>
      </c>
      <c r="J48" s="17" t="str">
        <f>""</f>
        <v/>
      </c>
      <c r="K48" s="17" t="str">
        <f>""</f>
        <v/>
      </c>
      <c r="L48" s="17" t="str">
        <f>""</f>
        <v/>
      </c>
      <c r="M48" s="27"/>
      <c r="N48" s="17" t="str">
        <f>""</f>
        <v/>
      </c>
      <c r="O48" s="17" t="str">
        <f>""</f>
        <v/>
      </c>
      <c r="P48" s="17"/>
      <c r="Q48" s="17"/>
      <c r="R48" s="27"/>
      <c r="S48" s="17" t="str">
        <f>""</f>
        <v/>
      </c>
      <c r="T48" s="17" t="str">
        <f>""</f>
        <v/>
      </c>
      <c r="U48" s="17" t="str">
        <f>""</f>
        <v/>
      </c>
      <c r="V48" s="17" t="str">
        <f>""</f>
        <v/>
      </c>
      <c r="W48" s="27"/>
      <c r="X48" s="17" t="str">
        <f>""</f>
        <v/>
      </c>
      <c r="Y48" s="17" t="str">
        <f>""</f>
        <v/>
      </c>
      <c r="Z48" s="17" t="str">
        <f>""</f>
        <v/>
      </c>
      <c r="AA48" s="17" t="str">
        <f>""</f>
        <v/>
      </c>
      <c r="AB48" s="17"/>
      <c r="AC48" s="17" t="str">
        <f>""</f>
        <v/>
      </c>
      <c r="AD48" s="17" t="str">
        <f>""</f>
        <v/>
      </c>
      <c r="AE48" s="17" t="str">
        <f>""</f>
        <v/>
      </c>
      <c r="AF48" s="17" t="str">
        <f>""</f>
        <v/>
      </c>
      <c r="AG48" s="17"/>
      <c r="AH48" s="17" t="str">
        <f>""</f>
        <v/>
      </c>
      <c r="AI48" s="17" t="str">
        <f>""</f>
        <v/>
      </c>
      <c r="AJ48" s="17" t="str">
        <f>""</f>
        <v/>
      </c>
      <c r="AK48" s="17" t="str">
        <f>""</f>
        <v/>
      </c>
      <c r="AL48" s="17"/>
      <c r="AM48" s="17" t="str">
        <f>""</f>
        <v/>
      </c>
      <c r="AN48" s="17" t="str">
        <f>""</f>
        <v/>
      </c>
      <c r="AO48" s="17" t="str">
        <f>""</f>
        <v/>
      </c>
      <c r="AP48" s="17" t="str">
        <f>""</f>
        <v/>
      </c>
      <c r="AQ48" s="17"/>
      <c r="AR48" s="17" t="str">
        <f>""</f>
        <v/>
      </c>
      <c r="AS48" s="17" t="str">
        <f>""</f>
        <v/>
      </c>
      <c r="AT48" s="17" t="str">
        <f>""</f>
        <v/>
      </c>
      <c r="AU48" s="17" t="str">
        <f>""</f>
        <v/>
      </c>
      <c r="AV48" s="17"/>
      <c r="AW48" s="17" t="str">
        <f>""</f>
        <v/>
      </c>
      <c r="AX48" s="17" t="str">
        <f>""</f>
        <v/>
      </c>
      <c r="AY48" s="17" t="str">
        <f>""</f>
        <v/>
      </c>
      <c r="AZ48" s="17" t="str">
        <f>""</f>
        <v/>
      </c>
      <c r="BA48" s="17"/>
      <c r="BB48" s="18" t="s">
        <v>113</v>
      </c>
      <c r="BC48" s="18" t="s">
        <v>130</v>
      </c>
      <c r="BD48" s="17">
        <v>1</v>
      </c>
      <c r="BE48" s="17">
        <v>10</v>
      </c>
      <c r="BF48" s="17"/>
      <c r="BG48" s="17"/>
      <c r="BH48" s="17"/>
      <c r="BI48" s="17"/>
      <c r="BJ48" s="17"/>
    </row>
    <row r="49" spans="1:62" s="2" customFormat="1" ht="15">
      <c r="D49" s="2" t="str">
        <f t="shared" si="0"/>
        <v/>
      </c>
      <c r="E49" s="2" t="str">
        <f t="shared" si="1"/>
        <v/>
      </c>
      <c r="F49" s="2" t="str">
        <f t="shared" si="2"/>
        <v/>
      </c>
      <c r="G49" s="2" t="str">
        <f t="shared" si="3"/>
        <v/>
      </c>
      <c r="H49" s="2">
        <f t="shared" si="4"/>
        <v>0</v>
      </c>
      <c r="I49" s="2" t="str">
        <f>""</f>
        <v/>
      </c>
      <c r="J49" s="17" t="str">
        <f>""</f>
        <v/>
      </c>
      <c r="K49" s="17" t="str">
        <f>""</f>
        <v/>
      </c>
      <c r="L49" s="17" t="str">
        <f>""</f>
        <v/>
      </c>
      <c r="M49" s="27"/>
      <c r="N49" s="17" t="str">
        <f>""</f>
        <v/>
      </c>
      <c r="O49" s="17" t="str">
        <f>""</f>
        <v/>
      </c>
      <c r="P49" s="17" t="str">
        <f>""</f>
        <v/>
      </c>
      <c r="Q49" s="17" t="str">
        <f>""</f>
        <v/>
      </c>
      <c r="R49" s="27"/>
      <c r="S49" s="17" t="str">
        <f>""</f>
        <v/>
      </c>
      <c r="T49" s="17" t="str">
        <f>""</f>
        <v/>
      </c>
      <c r="U49" s="17" t="str">
        <f>""</f>
        <v/>
      </c>
      <c r="V49" s="17" t="str">
        <f>""</f>
        <v/>
      </c>
      <c r="W49" s="27"/>
      <c r="X49" s="17" t="str">
        <f>""</f>
        <v/>
      </c>
      <c r="Y49" s="17" t="str">
        <f>""</f>
        <v/>
      </c>
      <c r="Z49" s="17" t="str">
        <f>""</f>
        <v/>
      </c>
      <c r="AA49" s="17" t="str">
        <f>""</f>
        <v/>
      </c>
      <c r="AB49" s="17"/>
      <c r="AC49" s="17" t="str">
        <f>""</f>
        <v/>
      </c>
      <c r="AD49" s="17" t="str">
        <f>""</f>
        <v/>
      </c>
      <c r="AE49" s="17" t="str">
        <f>""</f>
        <v/>
      </c>
      <c r="AF49" s="17" t="str">
        <f>""</f>
        <v/>
      </c>
      <c r="AG49" s="17"/>
      <c r="AH49" s="17" t="str">
        <f>""</f>
        <v/>
      </c>
      <c r="AI49" s="17" t="str">
        <f>""</f>
        <v/>
      </c>
      <c r="AJ49" s="17" t="str">
        <f>""</f>
        <v/>
      </c>
      <c r="AK49" s="17" t="str">
        <f>""</f>
        <v/>
      </c>
      <c r="AL49" s="17"/>
      <c r="AM49" s="17" t="str">
        <f>""</f>
        <v/>
      </c>
      <c r="AN49" s="17" t="str">
        <f>""</f>
        <v/>
      </c>
      <c r="AO49" s="17"/>
      <c r="AP49" s="17"/>
      <c r="AQ49" s="17"/>
      <c r="AR49" s="17" t="str">
        <f>""</f>
        <v/>
      </c>
      <c r="AS49" s="17" t="str">
        <f>""</f>
        <v/>
      </c>
      <c r="AT49" s="17" t="str">
        <f>""</f>
        <v/>
      </c>
      <c r="AU49" s="17" t="str">
        <f>""</f>
        <v/>
      </c>
      <c r="AV49" s="17"/>
      <c r="AW49" s="17" t="str">
        <f>""</f>
        <v/>
      </c>
      <c r="AX49" s="17" t="str">
        <f>""</f>
        <v/>
      </c>
      <c r="AY49" s="17" t="str">
        <f>""</f>
        <v/>
      </c>
      <c r="AZ49" s="17" t="str">
        <f>""</f>
        <v/>
      </c>
      <c r="BA49" s="17"/>
      <c r="BB49" s="18" t="s">
        <v>114</v>
      </c>
      <c r="BC49" s="18" t="s">
        <v>130</v>
      </c>
      <c r="BD49" s="17">
        <v>5</v>
      </c>
      <c r="BE49" s="17">
        <v>5</v>
      </c>
      <c r="BF49" s="17"/>
      <c r="BG49" s="17"/>
      <c r="BH49" s="17"/>
      <c r="BI49" s="17"/>
      <c r="BJ49" s="17"/>
    </row>
    <row r="50" spans="1:62" s="2" customFormat="1" ht="15">
      <c r="D50" s="2" t="str">
        <f t="shared" si="0"/>
        <v/>
      </c>
      <c r="E50" s="2" t="str">
        <f t="shared" si="1"/>
        <v/>
      </c>
      <c r="F50" s="2" t="str">
        <f t="shared" si="2"/>
        <v/>
      </c>
      <c r="G50" s="2" t="str">
        <f t="shared" si="3"/>
        <v/>
      </c>
      <c r="H50" s="2">
        <f t="shared" si="4"/>
        <v>0</v>
      </c>
      <c r="I50" s="2" t="str">
        <f>""</f>
        <v/>
      </c>
      <c r="J50" s="17" t="str">
        <f>""</f>
        <v/>
      </c>
      <c r="K50" s="17" t="str">
        <f>""</f>
        <v/>
      </c>
      <c r="L50" s="17" t="str">
        <f>""</f>
        <v/>
      </c>
      <c r="M50" s="27"/>
      <c r="N50" s="17" t="str">
        <f>""</f>
        <v/>
      </c>
      <c r="O50" s="17" t="str">
        <f>""</f>
        <v/>
      </c>
      <c r="P50" s="17" t="str">
        <f>""</f>
        <v/>
      </c>
      <c r="Q50" s="17" t="str">
        <f>""</f>
        <v/>
      </c>
      <c r="R50" s="27"/>
      <c r="S50" s="17" t="str">
        <f>""</f>
        <v/>
      </c>
      <c r="T50" s="17" t="str">
        <f>""</f>
        <v/>
      </c>
      <c r="U50" s="17" t="str">
        <f>""</f>
        <v/>
      </c>
      <c r="V50" s="17" t="str">
        <f>""</f>
        <v/>
      </c>
      <c r="W50" s="27"/>
      <c r="X50" s="17" t="str">
        <f>""</f>
        <v/>
      </c>
      <c r="Y50" s="17" t="str">
        <f>""</f>
        <v/>
      </c>
      <c r="Z50" s="17" t="str">
        <f>""</f>
        <v/>
      </c>
      <c r="AA50" s="17" t="str">
        <f>""</f>
        <v/>
      </c>
      <c r="AB50" s="17"/>
      <c r="AC50" s="17" t="str">
        <f>""</f>
        <v/>
      </c>
      <c r="AD50" s="17" t="str">
        <f>""</f>
        <v/>
      </c>
      <c r="AE50" s="17" t="str">
        <f>""</f>
        <v/>
      </c>
      <c r="AF50" s="17" t="str">
        <f>""</f>
        <v/>
      </c>
      <c r="AG50" s="17"/>
      <c r="AH50" s="17" t="str">
        <f>""</f>
        <v/>
      </c>
      <c r="AI50" s="17" t="str">
        <f>""</f>
        <v/>
      </c>
      <c r="AJ50" s="17" t="str">
        <f>""</f>
        <v/>
      </c>
      <c r="AK50" s="17" t="str">
        <f>""</f>
        <v/>
      </c>
      <c r="AL50" s="17"/>
      <c r="AM50" s="17" t="str">
        <f>""</f>
        <v/>
      </c>
      <c r="AN50" s="17" t="str">
        <f>""</f>
        <v/>
      </c>
      <c r="AO50" s="17"/>
      <c r="AP50" s="17"/>
      <c r="AQ50" s="17"/>
      <c r="AR50" s="17" t="str">
        <f>""</f>
        <v/>
      </c>
      <c r="AS50" s="17" t="str">
        <f>""</f>
        <v/>
      </c>
      <c r="AT50" s="17"/>
      <c r="AU50" s="17"/>
      <c r="AV50" s="17"/>
      <c r="AW50" s="17" t="str">
        <f>""</f>
        <v/>
      </c>
      <c r="AX50" s="17" t="str">
        <f>""</f>
        <v/>
      </c>
      <c r="AY50" s="17" t="str">
        <f>""</f>
        <v/>
      </c>
      <c r="AZ50" s="17" t="str">
        <f>""</f>
        <v/>
      </c>
      <c r="BA50" s="17"/>
      <c r="BB50" s="18" t="s">
        <v>115</v>
      </c>
      <c r="BC50" s="18" t="s">
        <v>131</v>
      </c>
      <c r="BD50" s="17">
        <v>5</v>
      </c>
      <c r="BE50" s="17">
        <v>2500</v>
      </c>
      <c r="BF50" s="17"/>
      <c r="BG50" s="17"/>
      <c r="BH50" s="17"/>
      <c r="BI50" s="17"/>
      <c r="BJ50" s="17"/>
    </row>
    <row r="51" spans="1:62" s="2" customFormat="1" ht="15">
      <c r="D51" s="2" t="str">
        <f t="shared" si="0"/>
        <v/>
      </c>
      <c r="E51" s="2" t="str">
        <f t="shared" si="1"/>
        <v/>
      </c>
      <c r="F51" s="2" t="str">
        <f t="shared" si="2"/>
        <v/>
      </c>
      <c r="G51" s="2" t="str">
        <f t="shared" si="3"/>
        <v/>
      </c>
      <c r="H51" s="2">
        <f t="shared" si="4"/>
        <v>0</v>
      </c>
      <c r="I51" s="2" t="str">
        <f>""</f>
        <v/>
      </c>
      <c r="J51" s="17" t="str">
        <f>""</f>
        <v/>
      </c>
      <c r="K51" s="17" t="str">
        <f>""</f>
        <v/>
      </c>
      <c r="L51" s="17" t="str">
        <f>""</f>
        <v/>
      </c>
      <c r="M51" s="27"/>
      <c r="N51" s="17" t="str">
        <f>""</f>
        <v/>
      </c>
      <c r="O51" s="17" t="str">
        <f>""</f>
        <v/>
      </c>
      <c r="P51" s="17" t="str">
        <f>""</f>
        <v/>
      </c>
      <c r="Q51" s="17" t="str">
        <f>""</f>
        <v/>
      </c>
      <c r="R51" s="27"/>
      <c r="S51" s="17" t="str">
        <f>""</f>
        <v/>
      </c>
      <c r="T51" s="17" t="str">
        <f>""</f>
        <v/>
      </c>
      <c r="U51" s="17" t="str">
        <f>""</f>
        <v/>
      </c>
      <c r="V51" s="17" t="str">
        <f>""</f>
        <v/>
      </c>
      <c r="W51" s="27"/>
      <c r="X51" s="17" t="str">
        <f>""</f>
        <v/>
      </c>
      <c r="Y51" s="17" t="str">
        <f>""</f>
        <v/>
      </c>
      <c r="Z51" s="17" t="str">
        <f>""</f>
        <v/>
      </c>
      <c r="AA51" s="17" t="str">
        <f>""</f>
        <v/>
      </c>
      <c r="AB51" s="17"/>
      <c r="AC51" s="17" t="str">
        <f>""</f>
        <v/>
      </c>
      <c r="AD51" s="17" t="str">
        <f>""</f>
        <v/>
      </c>
      <c r="AE51" s="17" t="str">
        <f>""</f>
        <v/>
      </c>
      <c r="AF51" s="17" t="str">
        <f>""</f>
        <v/>
      </c>
      <c r="AG51" s="17"/>
      <c r="AH51" s="17" t="str">
        <f>""</f>
        <v/>
      </c>
      <c r="AI51" s="17" t="str">
        <f>""</f>
        <v/>
      </c>
      <c r="AJ51" s="17" t="str">
        <f>""</f>
        <v/>
      </c>
      <c r="AK51" s="17" t="str">
        <f>""</f>
        <v/>
      </c>
      <c r="AL51" s="17"/>
      <c r="AM51" s="17" t="str">
        <f>""</f>
        <v/>
      </c>
      <c r="AN51" s="17" t="str">
        <f>""</f>
        <v/>
      </c>
      <c r="AO51" s="17" t="str">
        <f>""</f>
        <v/>
      </c>
      <c r="AP51" s="17" t="str">
        <f>""</f>
        <v/>
      </c>
      <c r="AQ51" s="17"/>
      <c r="AR51" s="17" t="str">
        <f>""</f>
        <v/>
      </c>
      <c r="AS51" s="17" t="str">
        <f>""</f>
        <v/>
      </c>
      <c r="AT51" s="17"/>
      <c r="AU51" s="17"/>
      <c r="AV51" s="17"/>
      <c r="AW51" s="17" t="str">
        <f>""</f>
        <v/>
      </c>
      <c r="AX51" s="17" t="str">
        <f>""</f>
        <v/>
      </c>
      <c r="AY51" s="17" t="str">
        <f>""</f>
        <v/>
      </c>
      <c r="AZ51" s="17" t="str">
        <f>""</f>
        <v/>
      </c>
      <c r="BA51" s="17"/>
      <c r="BB51" s="18" t="s">
        <v>116</v>
      </c>
      <c r="BC51" s="18" t="s">
        <v>131</v>
      </c>
      <c r="BD51" s="17">
        <v>5</v>
      </c>
      <c r="BE51" s="17">
        <v>25</v>
      </c>
      <c r="BF51" s="17">
        <v>5</v>
      </c>
      <c r="BG51" s="17"/>
      <c r="BH51" s="17"/>
      <c r="BI51" s="17"/>
      <c r="BJ51" s="17"/>
    </row>
    <row r="52" spans="1:62" s="2" customFormat="1" ht="15">
      <c r="D52" s="2" t="str">
        <f t="shared" si="0"/>
        <v/>
      </c>
      <c r="E52" s="2" t="str">
        <f t="shared" si="1"/>
        <v/>
      </c>
      <c r="F52" s="2" t="str">
        <f t="shared" si="2"/>
        <v/>
      </c>
      <c r="G52" s="2" t="str">
        <f t="shared" si="3"/>
        <v/>
      </c>
      <c r="H52" s="2">
        <f t="shared" si="4"/>
        <v>0</v>
      </c>
      <c r="I52" s="2" t="str">
        <f>""</f>
        <v/>
      </c>
      <c r="J52" s="17" t="str">
        <f>""</f>
        <v/>
      </c>
      <c r="K52" s="17" t="str">
        <f>""</f>
        <v/>
      </c>
      <c r="L52" s="17" t="str">
        <f>""</f>
        <v/>
      </c>
      <c r="M52" s="27"/>
      <c r="N52" s="17" t="str">
        <f>""</f>
        <v/>
      </c>
      <c r="O52" s="17" t="str">
        <f>""</f>
        <v/>
      </c>
      <c r="P52" s="17" t="str">
        <f>""</f>
        <v/>
      </c>
      <c r="Q52" s="17" t="str">
        <f>""</f>
        <v/>
      </c>
      <c r="R52" s="27"/>
      <c r="S52" s="17" t="str">
        <f>""</f>
        <v/>
      </c>
      <c r="T52" s="17" t="str">
        <f>""</f>
        <v/>
      </c>
      <c r="U52" s="17" t="str">
        <f>""</f>
        <v/>
      </c>
      <c r="V52" s="17" t="str">
        <f>""</f>
        <v/>
      </c>
      <c r="W52" s="27"/>
      <c r="X52" s="17" t="str">
        <f>""</f>
        <v/>
      </c>
      <c r="Y52" s="17" t="str">
        <f>""</f>
        <v/>
      </c>
      <c r="Z52" s="17" t="str">
        <f>""</f>
        <v/>
      </c>
      <c r="AA52" s="17" t="str">
        <f>""</f>
        <v/>
      </c>
      <c r="AB52" s="17"/>
      <c r="AC52" s="17" t="str">
        <f>""</f>
        <v/>
      </c>
      <c r="AD52" s="17" t="str">
        <f>""</f>
        <v/>
      </c>
      <c r="AE52" s="17" t="str">
        <f>""</f>
        <v/>
      </c>
      <c r="AF52" s="17" t="str">
        <f>""</f>
        <v/>
      </c>
      <c r="AG52" s="17"/>
      <c r="AH52" s="17" t="str">
        <f>""</f>
        <v/>
      </c>
      <c r="AI52" s="17" t="str">
        <f>""</f>
        <v/>
      </c>
      <c r="AJ52" s="17" t="str">
        <f>""</f>
        <v/>
      </c>
      <c r="AK52" s="17" t="str">
        <f>""</f>
        <v/>
      </c>
      <c r="AL52" s="17"/>
      <c r="AM52" s="17" t="str">
        <f>""</f>
        <v/>
      </c>
      <c r="AN52" s="17" t="str">
        <f>""</f>
        <v/>
      </c>
      <c r="AO52" s="17" t="str">
        <f>""</f>
        <v/>
      </c>
      <c r="AP52" s="17" t="str">
        <f>""</f>
        <v/>
      </c>
      <c r="AQ52" s="17"/>
      <c r="AR52" s="17" t="str">
        <f>""</f>
        <v/>
      </c>
      <c r="AS52" s="17" t="str">
        <f>""</f>
        <v/>
      </c>
      <c r="AT52" s="17" t="str">
        <f>""</f>
        <v/>
      </c>
      <c r="AU52" s="17" t="str">
        <f>""</f>
        <v/>
      </c>
      <c r="AV52" s="17"/>
      <c r="AW52" s="17" t="str">
        <f>""</f>
        <v/>
      </c>
      <c r="AX52" s="17" t="str">
        <f>""</f>
        <v/>
      </c>
      <c r="AY52" s="17" t="str">
        <f>""</f>
        <v/>
      </c>
      <c r="AZ52" s="17" t="str">
        <f>""</f>
        <v/>
      </c>
      <c r="BA52" s="17"/>
      <c r="BB52" s="18" t="s">
        <v>117</v>
      </c>
      <c r="BC52" s="18" t="s">
        <v>131</v>
      </c>
      <c r="BD52" s="17">
        <v>0.25</v>
      </c>
      <c r="BE52" s="17">
        <v>5</v>
      </c>
      <c r="BF52" s="17">
        <v>20</v>
      </c>
      <c r="BG52" s="17"/>
      <c r="BH52" s="17"/>
      <c r="BI52" s="17"/>
      <c r="BJ52" s="17"/>
    </row>
    <row r="53" spans="1:62" s="2" customFormat="1" ht="15">
      <c r="D53" s="2" t="str">
        <f t="shared" si="0"/>
        <v/>
      </c>
      <c r="E53" s="2" t="str">
        <f t="shared" si="1"/>
        <v/>
      </c>
      <c r="F53" s="2" t="str">
        <f t="shared" si="2"/>
        <v/>
      </c>
      <c r="G53" s="2" t="str">
        <f t="shared" si="3"/>
        <v/>
      </c>
      <c r="H53" s="2">
        <f t="shared" si="4"/>
        <v>0</v>
      </c>
      <c r="I53" s="2" t="str">
        <f>""</f>
        <v/>
      </c>
      <c r="J53" s="17" t="str">
        <f>""</f>
        <v/>
      </c>
      <c r="K53" s="17" t="str">
        <f>""</f>
        <v/>
      </c>
      <c r="L53" s="17" t="str">
        <f>""</f>
        <v/>
      </c>
      <c r="M53" s="27"/>
      <c r="N53" s="17" t="str">
        <f>""</f>
        <v/>
      </c>
      <c r="O53" s="17" t="str">
        <f>""</f>
        <v/>
      </c>
      <c r="P53" s="17" t="str">
        <f>""</f>
        <v/>
      </c>
      <c r="Q53" s="17" t="str">
        <f>""</f>
        <v/>
      </c>
      <c r="R53" s="27"/>
      <c r="S53" s="17" t="str">
        <f>""</f>
        <v/>
      </c>
      <c r="T53" s="17" t="str">
        <f>""</f>
        <v/>
      </c>
      <c r="U53" s="17" t="str">
        <f>""</f>
        <v/>
      </c>
      <c r="V53" s="17" t="str">
        <f>""</f>
        <v/>
      </c>
      <c r="W53" s="27"/>
      <c r="X53" s="17" t="str">
        <f>""</f>
        <v/>
      </c>
      <c r="Y53" s="17" t="str">
        <f>""</f>
        <v/>
      </c>
      <c r="Z53" s="17" t="str">
        <f>""</f>
        <v/>
      </c>
      <c r="AA53" s="17" t="str">
        <f>""</f>
        <v/>
      </c>
      <c r="AB53" s="17"/>
      <c r="AC53" s="17" t="str">
        <f>""</f>
        <v/>
      </c>
      <c r="AD53" s="17" t="str">
        <f>""</f>
        <v/>
      </c>
      <c r="AE53" s="17" t="str">
        <f>""</f>
        <v/>
      </c>
      <c r="AF53" s="17" t="str">
        <f>""</f>
        <v/>
      </c>
      <c r="AG53" s="17"/>
      <c r="AH53" s="17" t="str">
        <f>""</f>
        <v/>
      </c>
      <c r="AI53" s="17" t="str">
        <f>""</f>
        <v/>
      </c>
      <c r="AJ53" s="17" t="str">
        <f>""</f>
        <v/>
      </c>
      <c r="AK53" s="17" t="str">
        <f>""</f>
        <v/>
      </c>
      <c r="AL53" s="17"/>
      <c r="AM53" s="17" t="str">
        <f>""</f>
        <v/>
      </c>
      <c r="AN53" s="17" t="str">
        <f>""</f>
        <v/>
      </c>
      <c r="AO53" s="17" t="str">
        <f>""</f>
        <v/>
      </c>
      <c r="AP53" s="17" t="str">
        <f>""</f>
        <v/>
      </c>
      <c r="AQ53" s="17"/>
      <c r="AR53" s="17" t="str">
        <f>""</f>
        <v/>
      </c>
      <c r="AS53" s="17" t="str">
        <f>""</f>
        <v/>
      </c>
      <c r="AT53" s="17" t="str">
        <f>""</f>
        <v/>
      </c>
      <c r="AU53" s="17" t="str">
        <f>""</f>
        <v/>
      </c>
      <c r="AV53" s="17"/>
      <c r="AW53" s="17" t="str">
        <f>""</f>
        <v/>
      </c>
      <c r="AX53" s="17" t="str">
        <f>""</f>
        <v/>
      </c>
      <c r="AY53" s="17" t="str">
        <f>""</f>
        <v/>
      </c>
      <c r="AZ53" s="17" t="str">
        <f>""</f>
        <v/>
      </c>
      <c r="BA53" s="17"/>
      <c r="BB53" s="18" t="s">
        <v>118</v>
      </c>
      <c r="BC53" s="18" t="s">
        <v>130</v>
      </c>
      <c r="BD53" s="17">
        <v>5</v>
      </c>
      <c r="BE53" s="17">
        <v>25</v>
      </c>
      <c r="BF53" s="17">
        <v>5</v>
      </c>
      <c r="BG53" s="17"/>
      <c r="BH53" s="17"/>
      <c r="BI53" s="17"/>
      <c r="BJ53" s="17"/>
    </row>
    <row r="54" spans="1:62" s="2" customFormat="1" ht="15">
      <c r="D54" s="2" t="str">
        <f t="shared" si="0"/>
        <v/>
      </c>
      <c r="E54" s="2" t="str">
        <f t="shared" si="1"/>
        <v/>
      </c>
      <c r="F54" s="2" t="str">
        <f t="shared" si="2"/>
        <v/>
      </c>
      <c r="G54" s="2" t="str">
        <f t="shared" si="3"/>
        <v/>
      </c>
      <c r="H54" s="2">
        <f t="shared" si="4"/>
        <v>0</v>
      </c>
      <c r="I54" s="2" t="str">
        <f>""</f>
        <v/>
      </c>
      <c r="J54" s="17" t="str">
        <f>""</f>
        <v/>
      </c>
      <c r="K54" s="17" t="str">
        <f>""</f>
        <v/>
      </c>
      <c r="L54" s="17" t="str">
        <f>""</f>
        <v/>
      </c>
      <c r="M54" s="27"/>
      <c r="N54" s="17" t="str">
        <f>""</f>
        <v/>
      </c>
      <c r="O54" s="17" t="str">
        <f>""</f>
        <v/>
      </c>
      <c r="P54" s="17" t="str">
        <f>""</f>
        <v/>
      </c>
      <c r="Q54" s="17" t="str">
        <f>""</f>
        <v/>
      </c>
      <c r="R54" s="27"/>
      <c r="S54" s="17" t="str">
        <f>""</f>
        <v/>
      </c>
      <c r="T54" s="17" t="str">
        <f>""</f>
        <v/>
      </c>
      <c r="U54" s="17" t="str">
        <f>""</f>
        <v/>
      </c>
      <c r="V54" s="17" t="str">
        <f>""</f>
        <v/>
      </c>
      <c r="W54" s="27"/>
      <c r="X54" s="17" t="str">
        <f>""</f>
        <v/>
      </c>
      <c r="Y54" s="17" t="str">
        <f>""</f>
        <v/>
      </c>
      <c r="Z54" s="17" t="str">
        <f>""</f>
        <v/>
      </c>
      <c r="AA54" s="17" t="str">
        <f>""</f>
        <v/>
      </c>
      <c r="AB54" s="17"/>
      <c r="AC54" s="17" t="str">
        <f>""</f>
        <v/>
      </c>
      <c r="AD54" s="17" t="str">
        <f>""</f>
        <v/>
      </c>
      <c r="AE54" s="17" t="str">
        <f>""</f>
        <v/>
      </c>
      <c r="AF54" s="17" t="str">
        <f>""</f>
        <v/>
      </c>
      <c r="AG54" s="17"/>
      <c r="AH54" s="17" t="str">
        <f>""</f>
        <v/>
      </c>
      <c r="AI54" s="17" t="str">
        <f>""</f>
        <v/>
      </c>
      <c r="AJ54" s="17"/>
      <c r="AK54" s="17"/>
      <c r="AL54" s="17"/>
      <c r="AM54" s="17" t="str">
        <f>""</f>
        <v/>
      </c>
      <c r="AN54" s="17" t="str">
        <f>""</f>
        <v/>
      </c>
      <c r="AO54" s="17" t="str">
        <f>""</f>
        <v/>
      </c>
      <c r="AP54" s="17" t="str">
        <f>""</f>
        <v/>
      </c>
      <c r="AQ54" s="17"/>
      <c r="AR54" s="17" t="str">
        <f>""</f>
        <v/>
      </c>
      <c r="AS54" s="17" t="str">
        <f>""</f>
        <v/>
      </c>
      <c r="AT54" s="17" t="str">
        <f>""</f>
        <v/>
      </c>
      <c r="AU54" s="17" t="str">
        <f>""</f>
        <v/>
      </c>
      <c r="AV54" s="17"/>
      <c r="AW54" s="17" t="str">
        <f>""</f>
        <v/>
      </c>
      <c r="AX54" s="17" t="str">
        <f>""</f>
        <v/>
      </c>
      <c r="AY54" s="17"/>
      <c r="AZ54" s="17"/>
      <c r="BA54" s="17"/>
      <c r="BB54" s="18" t="s">
        <v>142</v>
      </c>
      <c r="BC54" s="18" t="s">
        <v>132</v>
      </c>
      <c r="BD54" s="17">
        <v>0.1</v>
      </c>
      <c r="BE54" s="17">
        <v>20</v>
      </c>
      <c r="BF54" s="17"/>
      <c r="BG54" s="17"/>
      <c r="BH54" s="17"/>
      <c r="BI54" s="17"/>
      <c r="BJ54" s="17"/>
    </row>
    <row r="55" spans="1:62" s="2" customFormat="1" ht="15">
      <c r="D55" s="2" t="str">
        <f t="shared" si="0"/>
        <v/>
      </c>
      <c r="E55" s="2" t="str">
        <f t="shared" si="1"/>
        <v/>
      </c>
      <c r="F55" s="2" t="str">
        <f t="shared" si="2"/>
        <v/>
      </c>
      <c r="G55" s="2" t="str">
        <f t="shared" si="3"/>
        <v/>
      </c>
      <c r="H55" s="2">
        <f t="shared" si="4"/>
        <v>0</v>
      </c>
      <c r="I55" s="2" t="str">
        <f>""</f>
        <v/>
      </c>
      <c r="J55" s="17" t="str">
        <f>""</f>
        <v/>
      </c>
      <c r="K55" s="17" t="str">
        <f>""</f>
        <v/>
      </c>
      <c r="L55" s="17" t="str">
        <f>""</f>
        <v/>
      </c>
      <c r="M55" s="27"/>
      <c r="N55" s="17" t="str">
        <f>""</f>
        <v/>
      </c>
      <c r="O55" s="17" t="str">
        <f>""</f>
        <v/>
      </c>
      <c r="P55" s="17" t="str">
        <f>""</f>
        <v/>
      </c>
      <c r="Q55" s="17" t="str">
        <f>""</f>
        <v/>
      </c>
      <c r="R55" s="27"/>
      <c r="S55" s="17" t="str">
        <f>""</f>
        <v/>
      </c>
      <c r="T55" s="17" t="str">
        <f>""</f>
        <v/>
      </c>
      <c r="U55" s="17" t="str">
        <f>""</f>
        <v/>
      </c>
      <c r="V55" s="17" t="str">
        <f>""</f>
        <v/>
      </c>
      <c r="W55" s="27"/>
      <c r="X55" s="17" t="str">
        <f>""</f>
        <v/>
      </c>
      <c r="Y55" s="17" t="str">
        <f>""</f>
        <v/>
      </c>
      <c r="Z55" s="17" t="str">
        <f>""</f>
        <v/>
      </c>
      <c r="AA55" s="17" t="str">
        <f>""</f>
        <v/>
      </c>
      <c r="AB55" s="17"/>
      <c r="AC55" s="17" t="str">
        <f>""</f>
        <v/>
      </c>
      <c r="AD55" s="17" t="str">
        <f>""</f>
        <v/>
      </c>
      <c r="AE55" s="17" t="str">
        <f>""</f>
        <v/>
      </c>
      <c r="AF55" s="17" t="str">
        <f>""</f>
        <v/>
      </c>
      <c r="AG55" s="17"/>
      <c r="AH55" s="17" t="str">
        <f>""</f>
        <v/>
      </c>
      <c r="AI55" s="17" t="str">
        <f>""</f>
        <v/>
      </c>
      <c r="AJ55" s="17"/>
      <c r="AK55" s="17"/>
      <c r="AL55" s="17"/>
      <c r="AM55" s="17" t="str">
        <f>""</f>
        <v/>
      </c>
      <c r="AN55" s="17" t="str">
        <f>""</f>
        <v/>
      </c>
      <c r="AO55" s="17" t="str">
        <f>""</f>
        <v/>
      </c>
      <c r="AP55" s="17" t="str">
        <f>""</f>
        <v/>
      </c>
      <c r="AQ55" s="17"/>
      <c r="AR55" s="17" t="str">
        <f>""</f>
        <v/>
      </c>
      <c r="AS55" s="17" t="str">
        <f>""</f>
        <v/>
      </c>
      <c r="AT55" s="17" t="str">
        <f>""</f>
        <v/>
      </c>
      <c r="AU55" s="17" t="str">
        <f>""</f>
        <v/>
      </c>
      <c r="AV55" s="17"/>
      <c r="AW55" s="17" t="str">
        <f>""</f>
        <v/>
      </c>
      <c r="AX55" s="17" t="str">
        <f>""</f>
        <v/>
      </c>
      <c r="AY55" s="17"/>
      <c r="AZ55" s="17"/>
      <c r="BA55" s="17"/>
      <c r="BB55" s="18" t="s">
        <v>119</v>
      </c>
      <c r="BC55" s="18" t="s">
        <v>132</v>
      </c>
      <c r="BD55" s="17">
        <v>5</v>
      </c>
      <c r="BE55" s="17">
        <v>2500</v>
      </c>
      <c r="BF55" s="17"/>
      <c r="BG55" s="17"/>
      <c r="BH55" s="17"/>
      <c r="BI55" s="17"/>
      <c r="BJ55" s="17"/>
    </row>
    <row r="56" spans="1:62" s="2" customFormat="1" ht="15">
      <c r="D56" s="2" t="str">
        <f t="shared" si="0"/>
        <v/>
      </c>
      <c r="E56" s="2" t="str">
        <f>IF($C$30=I$29,J56,IF($C$30=N$29,O56,IF($C$30=S$29,T56,IF($C$30=X$29,Y56,IF($C$30=AC$29,AD56,IF($C$30=AH$29,AI56,IF($C$30=AM$29,AN56,IF($C$30=AR$29,AS56,IF($C$30=AW$29,AX56,BC56)))))))))</f>
        <v/>
      </c>
      <c r="I56" s="2" t="str">
        <f>""</f>
        <v/>
      </c>
      <c r="J56" s="17" t="str">
        <f>""</f>
        <v/>
      </c>
      <c r="K56" s="17" t="str">
        <f>""</f>
        <v/>
      </c>
      <c r="L56" s="17" t="str">
        <f>""</f>
        <v/>
      </c>
      <c r="M56" s="17"/>
      <c r="N56" s="17" t="str">
        <f>""</f>
        <v/>
      </c>
      <c r="O56" s="17" t="str">
        <f>""</f>
        <v/>
      </c>
      <c r="P56" s="17" t="str">
        <f>""</f>
        <v/>
      </c>
      <c r="Q56" s="17" t="str">
        <f>""</f>
        <v/>
      </c>
      <c r="R56" s="17"/>
      <c r="S56" s="17" t="str">
        <f>""</f>
        <v/>
      </c>
      <c r="T56" s="17" t="str">
        <f>""</f>
        <v/>
      </c>
      <c r="U56" s="17"/>
      <c r="V56" s="17"/>
      <c r="W56" s="17"/>
      <c r="X56" s="17" t="str">
        <f>""</f>
        <v/>
      </c>
      <c r="Y56" s="17" t="str">
        <f>""</f>
        <v/>
      </c>
      <c r="Z56" s="17" t="str">
        <f>""</f>
        <v/>
      </c>
      <c r="AA56" s="17" t="str">
        <f>""</f>
        <v/>
      </c>
      <c r="AB56" s="17"/>
      <c r="AC56" s="17" t="str">
        <f>""</f>
        <v/>
      </c>
      <c r="AD56" s="17" t="str">
        <f>""</f>
        <v/>
      </c>
      <c r="AE56" s="17"/>
      <c r="AF56" s="17"/>
      <c r="AG56" s="17"/>
      <c r="AH56" s="17" t="str">
        <f>""</f>
        <v/>
      </c>
      <c r="AI56" s="17" t="str">
        <f>""</f>
        <v/>
      </c>
      <c r="AJ56" s="17"/>
      <c r="AK56" s="17"/>
      <c r="AL56" s="17"/>
      <c r="AM56" s="17"/>
      <c r="AN56" s="17" t="str">
        <f>""</f>
        <v/>
      </c>
      <c r="AO56" s="17" t="str">
        <f>""</f>
        <v/>
      </c>
      <c r="AP56" s="17" t="str">
        <f>""</f>
        <v/>
      </c>
      <c r="AQ56" s="17"/>
      <c r="AR56" s="17" t="str">
        <f>""</f>
        <v/>
      </c>
      <c r="AS56" s="17" t="str">
        <f>""</f>
        <v/>
      </c>
      <c r="AT56" s="17" t="str">
        <f>""</f>
        <v/>
      </c>
      <c r="AU56" s="17" t="str">
        <f>""</f>
        <v/>
      </c>
      <c r="AV56" s="17"/>
      <c r="AW56" s="17" t="str">
        <f>""</f>
        <v/>
      </c>
      <c r="AX56" s="17" t="str">
        <f>""</f>
        <v/>
      </c>
      <c r="AY56" s="17"/>
      <c r="AZ56" s="17"/>
      <c r="BA56" s="17"/>
      <c r="BB56" s="17" t="s">
        <v>120</v>
      </c>
      <c r="BC56" s="18" t="s">
        <v>133</v>
      </c>
      <c r="BD56" s="17">
        <v>0.1</v>
      </c>
      <c r="BE56" s="17">
        <v>20</v>
      </c>
      <c r="BF56" s="17"/>
      <c r="BG56" s="17"/>
      <c r="BH56" s="17"/>
      <c r="BI56" s="17"/>
      <c r="BJ56" s="17"/>
    </row>
    <row r="57" spans="1:62" s="2" customFormat="1" ht="15">
      <c r="D57" s="2" t="str">
        <f t="shared" si="0"/>
        <v/>
      </c>
      <c r="I57" s="2" t="str">
        <f>""</f>
        <v/>
      </c>
      <c r="J57" s="17" t="str">
        <f>""</f>
        <v/>
      </c>
      <c r="K57" s="17" t="str">
        <f>""</f>
        <v/>
      </c>
      <c r="L57" s="17" t="str">
        <f>""</f>
        <v/>
      </c>
      <c r="M57" s="17"/>
      <c r="N57" s="17" t="str">
        <f>""</f>
        <v/>
      </c>
      <c r="O57" s="17" t="str">
        <f>""</f>
        <v/>
      </c>
      <c r="P57" s="17" t="str">
        <f>""</f>
        <v/>
      </c>
      <c r="Q57" s="17" t="str">
        <f>""</f>
        <v/>
      </c>
      <c r="R57" s="17"/>
      <c r="S57" s="17" t="str">
        <f>""</f>
        <v/>
      </c>
      <c r="T57" s="17" t="str">
        <f>""</f>
        <v/>
      </c>
      <c r="U57" s="17"/>
      <c r="V57" s="17"/>
      <c r="W57" s="17"/>
      <c r="X57" s="17" t="str">
        <f>""</f>
        <v/>
      </c>
      <c r="Y57" s="17" t="str">
        <f>""</f>
        <v/>
      </c>
      <c r="Z57" s="17" t="str">
        <f>""</f>
        <v/>
      </c>
      <c r="AA57" s="17" t="str">
        <f>""</f>
        <v/>
      </c>
      <c r="AB57" s="17"/>
      <c r="AC57" s="17" t="str">
        <f>""</f>
        <v/>
      </c>
      <c r="AD57" s="17" t="str">
        <f>""</f>
        <v/>
      </c>
      <c r="AE57" s="17"/>
      <c r="AF57" s="17"/>
      <c r="AG57" s="17"/>
      <c r="AH57" s="17" t="str">
        <f>""</f>
        <v/>
      </c>
      <c r="AI57" s="17" t="str">
        <f>""</f>
        <v/>
      </c>
      <c r="AJ57" s="17"/>
      <c r="AK57" s="17"/>
      <c r="AL57" s="17"/>
      <c r="AM57" s="17" t="str">
        <f>""</f>
        <v/>
      </c>
      <c r="AN57" s="17" t="str">
        <f>""</f>
        <v/>
      </c>
      <c r="AO57" s="17" t="str">
        <f>""</f>
        <v/>
      </c>
      <c r="AP57" s="17" t="str">
        <f>""</f>
        <v/>
      </c>
      <c r="AQ57" s="17"/>
      <c r="AR57" s="17"/>
      <c r="AS57" s="17" t="str">
        <f>""</f>
        <v/>
      </c>
      <c r="AT57" s="17" t="str">
        <f>""</f>
        <v/>
      </c>
      <c r="AU57" s="17" t="str">
        <f>""</f>
        <v/>
      </c>
      <c r="AV57" s="17"/>
      <c r="AW57" s="17" t="str">
        <f>""</f>
        <v/>
      </c>
      <c r="AX57" s="17" t="str">
        <f>""</f>
        <v/>
      </c>
      <c r="AY57" s="17"/>
      <c r="AZ57" s="17"/>
      <c r="BA57" s="17"/>
      <c r="BB57" s="17" t="s">
        <v>121</v>
      </c>
      <c r="BC57" s="18" t="s">
        <v>131</v>
      </c>
      <c r="BD57" s="17">
        <v>0.1</v>
      </c>
      <c r="BE57" s="17">
        <v>1</v>
      </c>
      <c r="BF57" s="17"/>
      <c r="BG57" s="17"/>
      <c r="BH57" s="17"/>
      <c r="BI57" s="17"/>
      <c r="BJ57" s="17"/>
    </row>
    <row r="58" spans="1:62" s="2" customFormat="1" ht="15">
      <c r="D58" s="2" t="str">
        <f t="shared" si="0"/>
        <v/>
      </c>
      <c r="I58" s="2" t="str">
        <f>""</f>
        <v/>
      </c>
      <c r="J58" s="17" t="str">
        <f>""</f>
        <v/>
      </c>
      <c r="K58" s="17" t="str">
        <f>""</f>
        <v/>
      </c>
      <c r="L58" s="17" t="str">
        <f>""</f>
        <v/>
      </c>
      <c r="M58" s="17"/>
      <c r="N58" s="17" t="str">
        <f>""</f>
        <v/>
      </c>
      <c r="O58" s="17" t="str">
        <f>""</f>
        <v/>
      </c>
      <c r="P58" s="17" t="str">
        <f>""</f>
        <v/>
      </c>
      <c r="Q58" s="17" t="str">
        <f>""</f>
        <v/>
      </c>
      <c r="R58" s="17"/>
      <c r="S58" s="17" t="str">
        <f>""</f>
        <v/>
      </c>
      <c r="T58" s="17" t="str">
        <f>""</f>
        <v/>
      </c>
      <c r="U58" s="17"/>
      <c r="V58" s="17"/>
      <c r="W58" s="17"/>
      <c r="X58" s="17" t="str">
        <f>""</f>
        <v/>
      </c>
      <c r="Y58" s="17" t="str">
        <f>""</f>
        <v/>
      </c>
      <c r="Z58" s="17" t="str">
        <f>""</f>
        <v/>
      </c>
      <c r="AA58" s="17" t="str">
        <f>""</f>
        <v/>
      </c>
      <c r="AB58" s="17"/>
      <c r="AC58" s="17" t="str">
        <f>""</f>
        <v/>
      </c>
      <c r="AD58" s="17" t="str">
        <f>""</f>
        <v/>
      </c>
      <c r="AE58" s="17"/>
      <c r="AF58" s="17"/>
      <c r="AG58" s="17"/>
      <c r="AH58" s="17" t="str">
        <f>""</f>
        <v/>
      </c>
      <c r="AI58" s="17" t="str">
        <f>""</f>
        <v/>
      </c>
      <c r="AJ58" s="17"/>
      <c r="AK58" s="17"/>
      <c r="AL58" s="17"/>
      <c r="AM58" s="17" t="str">
        <f>""</f>
        <v/>
      </c>
      <c r="AN58" s="17" t="str">
        <f>""</f>
        <v/>
      </c>
      <c r="AO58" s="17" t="str">
        <f>""</f>
        <v/>
      </c>
      <c r="AP58" s="17" t="str">
        <f>""</f>
        <v/>
      </c>
      <c r="AQ58" s="17"/>
      <c r="AR58" s="17" t="str">
        <f>""</f>
        <v/>
      </c>
      <c r="AS58" s="17" t="str">
        <f>""</f>
        <v/>
      </c>
      <c r="AT58" s="17" t="str">
        <f>""</f>
        <v/>
      </c>
      <c r="AU58" s="17" t="str">
        <f>""</f>
        <v/>
      </c>
      <c r="AV58" s="17"/>
      <c r="AW58" s="17" t="str">
        <f>""</f>
        <v/>
      </c>
      <c r="AX58" s="17" t="str">
        <f>""</f>
        <v/>
      </c>
      <c r="AY58" s="17"/>
      <c r="AZ58" s="17"/>
      <c r="BA58" s="17"/>
      <c r="BB58" s="18" t="s">
        <v>122</v>
      </c>
      <c r="BC58" s="18" t="s">
        <v>131</v>
      </c>
      <c r="BD58" s="17">
        <v>0.1</v>
      </c>
      <c r="BE58" s="17">
        <v>5</v>
      </c>
      <c r="BF58" s="17"/>
      <c r="BG58" s="17"/>
      <c r="BH58" s="17"/>
      <c r="BI58" s="17"/>
      <c r="BJ58" s="17"/>
    </row>
    <row r="59" spans="1:62" s="2" customFormat="1" ht="15">
      <c r="D59" s="2" t="str">
        <f t="shared" si="0"/>
        <v/>
      </c>
      <c r="I59" s="2" t="str">
        <f>""</f>
        <v/>
      </c>
      <c r="J59" s="17" t="str">
        <f>""</f>
        <v/>
      </c>
      <c r="K59" s="17" t="str">
        <f>""</f>
        <v/>
      </c>
      <c r="L59" s="17" t="str">
        <f>""</f>
        <v/>
      </c>
      <c r="M59" s="17"/>
      <c r="N59" s="17" t="str">
        <f>""</f>
        <v/>
      </c>
      <c r="O59" s="17" t="str">
        <f>""</f>
        <v/>
      </c>
      <c r="P59" s="17" t="str">
        <f>""</f>
        <v/>
      </c>
      <c r="Q59" s="17" t="str">
        <f>""</f>
        <v/>
      </c>
      <c r="R59" s="17"/>
      <c r="S59" s="17" t="str">
        <f>""</f>
        <v/>
      </c>
      <c r="T59" s="17" t="str">
        <f>""</f>
        <v/>
      </c>
      <c r="U59" s="17"/>
      <c r="V59" s="17"/>
      <c r="W59" s="17"/>
      <c r="X59" s="17" t="str">
        <f>""</f>
        <v/>
      </c>
      <c r="Y59" s="17" t="str">
        <f>""</f>
        <v/>
      </c>
      <c r="Z59" s="17" t="str">
        <f>""</f>
        <v/>
      </c>
      <c r="AA59" s="17" t="str">
        <f>""</f>
        <v/>
      </c>
      <c r="AB59" s="17"/>
      <c r="AC59" s="17" t="str">
        <f>""</f>
        <v/>
      </c>
      <c r="AD59" s="17" t="str">
        <f>""</f>
        <v/>
      </c>
      <c r="AE59" s="17"/>
      <c r="AF59" s="17"/>
      <c r="AG59" s="17"/>
      <c r="AH59" s="17" t="str">
        <f>""</f>
        <v/>
      </c>
      <c r="AI59" s="17" t="str">
        <f>""</f>
        <v/>
      </c>
      <c r="AJ59" s="17"/>
      <c r="AK59" s="17"/>
      <c r="AL59" s="17"/>
      <c r="AM59" s="17" t="str">
        <f>""</f>
        <v/>
      </c>
      <c r="AN59" s="17" t="str">
        <f>""</f>
        <v/>
      </c>
      <c r="AO59" s="17" t="str">
        <f>""</f>
        <v/>
      </c>
      <c r="AP59" s="17" t="str">
        <f>""</f>
        <v/>
      </c>
      <c r="AQ59" s="17"/>
      <c r="AR59" s="17" t="str">
        <f>""</f>
        <v/>
      </c>
      <c r="AS59" s="17" t="str">
        <f>""</f>
        <v/>
      </c>
      <c r="AT59" s="17" t="str">
        <f>""</f>
        <v/>
      </c>
      <c r="AU59" s="17" t="str">
        <f>""</f>
        <v/>
      </c>
      <c r="AV59" s="17"/>
      <c r="AW59" s="17" t="str">
        <f>""</f>
        <v/>
      </c>
      <c r="AX59" s="17" t="str">
        <f>""</f>
        <v/>
      </c>
      <c r="AY59" s="17"/>
      <c r="AZ59" s="17"/>
      <c r="BA59" s="17"/>
      <c r="BB59" s="17" t="str">
        <f>""</f>
        <v/>
      </c>
      <c r="BC59" s="17" t="str">
        <f>""</f>
        <v/>
      </c>
      <c r="BD59" s="17"/>
      <c r="BE59" s="17"/>
      <c r="BF59" s="17"/>
      <c r="BG59" s="17"/>
      <c r="BH59" s="17"/>
      <c r="BI59" s="17"/>
      <c r="BJ59" s="17"/>
    </row>
    <row r="60" spans="1:62" s="2" customFormat="1" ht="15">
      <c r="D60" s="2" t="str">
        <f t="shared" si="0"/>
        <v/>
      </c>
      <c r="I60" s="2" t="str">
        <f>""</f>
        <v/>
      </c>
      <c r="J60" s="17"/>
      <c r="K60" s="17"/>
      <c r="L60" s="17"/>
      <c r="M60" s="17"/>
      <c r="N60" s="17" t="str">
        <f>""</f>
        <v/>
      </c>
      <c r="O60" s="17" t="str">
        <f>""</f>
        <v/>
      </c>
      <c r="P60" s="17" t="str">
        <f>""</f>
        <v/>
      </c>
      <c r="Q60" s="17" t="str">
        <f>""</f>
        <v/>
      </c>
      <c r="R60" s="17"/>
      <c r="S60" s="17" t="str">
        <f>""</f>
        <v/>
      </c>
      <c r="T60" s="17" t="str">
        <f>""</f>
        <v/>
      </c>
      <c r="U60" s="17"/>
      <c r="V60" s="17"/>
      <c r="W60" s="17"/>
      <c r="X60" s="17" t="str">
        <f>""</f>
        <v/>
      </c>
      <c r="Y60" s="17" t="str">
        <f>""</f>
        <v/>
      </c>
      <c r="Z60" s="17" t="str">
        <f>""</f>
        <v/>
      </c>
      <c r="AA60" s="17" t="str">
        <f>""</f>
        <v/>
      </c>
      <c r="AB60" s="17"/>
      <c r="AC60" s="17" t="str">
        <f>""</f>
        <v/>
      </c>
      <c r="AD60" s="17" t="str">
        <f>""</f>
        <v/>
      </c>
      <c r="AE60" s="17"/>
      <c r="AF60" s="17"/>
      <c r="AG60" s="17"/>
      <c r="AH60" s="17" t="str">
        <f>""</f>
        <v/>
      </c>
      <c r="AI60" s="17" t="str">
        <f>""</f>
        <v/>
      </c>
      <c r="AJ60" s="17"/>
      <c r="AK60" s="17"/>
      <c r="AL60" s="17"/>
      <c r="AM60" s="17" t="str">
        <f>""</f>
        <v/>
      </c>
      <c r="AN60" s="17" t="str">
        <f>""</f>
        <v/>
      </c>
      <c r="AO60" s="17" t="str">
        <f>""</f>
        <v/>
      </c>
      <c r="AP60" s="17" t="str">
        <f>""</f>
        <v/>
      </c>
      <c r="AQ60" s="17"/>
      <c r="AR60" s="17" t="str">
        <f>""</f>
        <v/>
      </c>
      <c r="AS60" s="17" t="str">
        <f>""</f>
        <v/>
      </c>
      <c r="AT60" s="17" t="str">
        <f>""</f>
        <v/>
      </c>
      <c r="AU60" s="17" t="str">
        <f>""</f>
        <v/>
      </c>
      <c r="AV60" s="17"/>
      <c r="AW60" s="17" t="str">
        <f>""</f>
        <v/>
      </c>
      <c r="AX60" s="17" t="str">
        <f>""</f>
        <v/>
      </c>
      <c r="AY60" s="17"/>
      <c r="AZ60" s="17"/>
      <c r="BA60" s="17"/>
      <c r="BB60" s="17" t="str">
        <f>""</f>
        <v/>
      </c>
      <c r="BC60" s="17" t="str">
        <f>""</f>
        <v/>
      </c>
      <c r="BD60" s="17"/>
      <c r="BE60" s="17"/>
      <c r="BF60" s="17"/>
      <c r="BG60" s="17"/>
      <c r="BH60" s="17"/>
      <c r="BI60" s="17"/>
      <c r="BJ60" s="17"/>
    </row>
    <row r="61" spans="1:62" s="2" customFormat="1">
      <c r="D61" s="2" t="str">
        <f t="shared" si="0"/>
        <v/>
      </c>
      <c r="I61" s="2" t="str">
        <f>""</f>
        <v/>
      </c>
      <c r="J61" s="17"/>
      <c r="K61" s="17"/>
      <c r="L61" s="17"/>
      <c r="M61" s="17"/>
      <c r="N61" s="17" t="str">
        <f>""</f>
        <v/>
      </c>
      <c r="O61" s="17" t="str">
        <f>""</f>
        <v/>
      </c>
      <c r="P61" s="17" t="str">
        <f>""</f>
        <v/>
      </c>
      <c r="Q61" s="17" t="str">
        <f>""</f>
        <v/>
      </c>
      <c r="R61" s="17"/>
      <c r="S61" s="17" t="str">
        <f>""</f>
        <v/>
      </c>
      <c r="T61" s="17" t="str">
        <f>""</f>
        <v/>
      </c>
      <c r="U61" s="17"/>
      <c r="V61" s="17"/>
      <c r="W61" s="17"/>
      <c r="X61" s="17" t="str">
        <f>""</f>
        <v/>
      </c>
      <c r="Y61" s="17" t="str">
        <f>""</f>
        <v/>
      </c>
      <c r="Z61" s="17" t="str">
        <f>""</f>
        <v/>
      </c>
      <c r="AA61" s="17" t="str">
        <f>""</f>
        <v/>
      </c>
      <c r="AB61" s="17"/>
      <c r="AC61" s="17" t="str">
        <f>""</f>
        <v/>
      </c>
      <c r="AD61" s="17" t="str">
        <f>""</f>
        <v/>
      </c>
      <c r="AE61" s="17"/>
      <c r="AF61" s="17"/>
      <c r="AG61" s="17"/>
      <c r="AH61" s="17" t="str">
        <f>""</f>
        <v/>
      </c>
      <c r="AI61" s="17" t="str">
        <f>""</f>
        <v/>
      </c>
      <c r="AJ61" s="17"/>
      <c r="AK61" s="17"/>
      <c r="AL61" s="17"/>
      <c r="AM61" s="17" t="str">
        <f>""</f>
        <v/>
      </c>
      <c r="AN61" s="17" t="str">
        <f>""</f>
        <v/>
      </c>
      <c r="AO61" s="17" t="str">
        <f>""</f>
        <v/>
      </c>
      <c r="AP61" s="17" t="str">
        <f>""</f>
        <v/>
      </c>
      <c r="AQ61" s="17"/>
      <c r="AR61" s="17" t="str">
        <f>""</f>
        <v/>
      </c>
      <c r="AS61" s="17" t="str">
        <f>""</f>
        <v/>
      </c>
      <c r="AT61" s="17" t="str">
        <f>""</f>
        <v/>
      </c>
      <c r="AU61" s="17" t="str">
        <f>""</f>
        <v/>
      </c>
      <c r="AV61" s="17"/>
      <c r="AW61" s="21"/>
      <c r="AX61" s="17" t="str">
        <f>""</f>
        <v/>
      </c>
      <c r="AY61" s="17"/>
      <c r="AZ61" s="17"/>
      <c r="BA61" s="17"/>
      <c r="BB61" s="17" t="str">
        <f>""</f>
        <v/>
      </c>
      <c r="BC61" s="17" t="str">
        <f>""</f>
        <v/>
      </c>
      <c r="BD61" s="17"/>
      <c r="BE61" s="17"/>
      <c r="BF61" s="17"/>
      <c r="BG61" s="17"/>
      <c r="BH61" s="17"/>
      <c r="BI61" s="17"/>
      <c r="BJ61" s="17"/>
    </row>
    <row r="62" spans="1:62" s="2" customFormat="1">
      <c r="D62" s="2" t="str">
        <f t="shared" si="0"/>
        <v/>
      </c>
      <c r="I62" s="2" t="str">
        <f>""</f>
        <v/>
      </c>
      <c r="J62" s="17"/>
      <c r="K62" s="17"/>
      <c r="L62" s="17"/>
      <c r="M62" s="17"/>
      <c r="N62" s="17" t="str">
        <f>""</f>
        <v/>
      </c>
      <c r="O62" s="17" t="str">
        <f>""</f>
        <v/>
      </c>
      <c r="P62" s="17" t="str">
        <f>""</f>
        <v/>
      </c>
      <c r="Q62" s="17" t="str">
        <f>""</f>
        <v/>
      </c>
      <c r="R62" s="17"/>
      <c r="S62" s="17" t="str">
        <f>""</f>
        <v/>
      </c>
      <c r="T62" s="17" t="str">
        <f>""</f>
        <v/>
      </c>
      <c r="U62" s="17"/>
      <c r="V62" s="17"/>
      <c r="W62" s="17"/>
      <c r="X62" s="17" t="str">
        <f>""</f>
        <v/>
      </c>
      <c r="Y62" s="17" t="str">
        <f>""</f>
        <v/>
      </c>
      <c r="Z62" s="17" t="str">
        <f>""</f>
        <v/>
      </c>
      <c r="AA62" s="17" t="str">
        <f>""</f>
        <v/>
      </c>
      <c r="AB62" s="17"/>
      <c r="AC62" s="17" t="str">
        <f>""</f>
        <v/>
      </c>
      <c r="AD62" s="17" t="str">
        <f>""</f>
        <v/>
      </c>
      <c r="AE62" s="17"/>
      <c r="AF62" s="17"/>
      <c r="AG62" s="17"/>
      <c r="AH62" s="21"/>
      <c r="AI62" s="17" t="str">
        <f>""</f>
        <v/>
      </c>
      <c r="AJ62" s="17"/>
      <c r="AK62" s="17"/>
      <c r="AL62" s="17"/>
      <c r="AM62" s="17" t="str">
        <f>""</f>
        <v/>
      </c>
      <c r="AN62" s="17" t="str">
        <f>""</f>
        <v/>
      </c>
      <c r="AO62" s="17" t="str">
        <f>""</f>
        <v/>
      </c>
      <c r="AP62" s="17" t="str">
        <f>""</f>
        <v/>
      </c>
      <c r="AQ62" s="17"/>
      <c r="AR62" s="17" t="str">
        <f>""</f>
        <v/>
      </c>
      <c r="AS62" s="17" t="str">
        <f>""</f>
        <v/>
      </c>
      <c r="AT62" s="17" t="str">
        <f>""</f>
        <v/>
      </c>
      <c r="AU62" s="17" t="str">
        <f>""</f>
        <v/>
      </c>
      <c r="AV62" s="17"/>
      <c r="AW62" s="17" t="str">
        <f>""</f>
        <v/>
      </c>
      <c r="AX62" s="17" t="str">
        <f>""</f>
        <v/>
      </c>
      <c r="AY62" s="17"/>
      <c r="AZ62" s="17"/>
      <c r="BA62" s="17"/>
      <c r="BB62" s="17" t="str">
        <f>""</f>
        <v/>
      </c>
      <c r="BC62" s="17" t="str">
        <f>""</f>
        <v/>
      </c>
      <c r="BD62" s="17"/>
      <c r="BE62" s="17"/>
      <c r="BF62" s="17"/>
      <c r="BG62" s="17"/>
      <c r="BH62" s="17"/>
      <c r="BI62" s="17"/>
      <c r="BJ62" s="17"/>
    </row>
    <row r="63" spans="1:62">
      <c r="A63" s="2"/>
      <c r="N63" s="17" t="str">
        <f>""</f>
        <v/>
      </c>
      <c r="O63" s="17"/>
      <c r="P63" s="17" t="str">
        <f>""</f>
        <v/>
      </c>
      <c r="Q63" s="17" t="str">
        <f>""</f>
        <v/>
      </c>
      <c r="S63" s="17" t="str">
        <f>""</f>
        <v/>
      </c>
      <c r="T63" s="17" t="str">
        <f>""</f>
        <v/>
      </c>
      <c r="U63" s="17"/>
      <c r="V63" s="17"/>
      <c r="X63" s="17" t="str">
        <f>""</f>
        <v/>
      </c>
      <c r="Y63" s="17" t="str">
        <f>""</f>
        <v/>
      </c>
      <c r="Z63" s="17" t="str">
        <f>""</f>
        <v/>
      </c>
      <c r="AA63" s="17" t="str">
        <f>""</f>
        <v/>
      </c>
      <c r="AB63" s="17"/>
      <c r="AD63" s="17" t="str">
        <f>""</f>
        <v/>
      </c>
      <c r="AE63" s="17"/>
      <c r="AF63" s="17"/>
      <c r="AG63" s="17"/>
      <c r="AI63" s="17" t="str">
        <f>""</f>
        <v/>
      </c>
      <c r="AJ63" s="17"/>
      <c r="AK63" s="17"/>
      <c r="AL63" s="17"/>
      <c r="AM63" s="17" t="str">
        <f>""</f>
        <v/>
      </c>
      <c r="AN63" s="17" t="str">
        <f>""</f>
        <v/>
      </c>
      <c r="AO63" s="17" t="str">
        <f>""</f>
        <v/>
      </c>
      <c r="AP63" s="17" t="str">
        <f>""</f>
        <v/>
      </c>
      <c r="AQ63" s="17"/>
      <c r="AR63" s="17" t="str">
        <f>""</f>
        <v/>
      </c>
      <c r="AS63" s="17" t="str">
        <f>""</f>
        <v/>
      </c>
      <c r="AT63" s="17" t="str">
        <f>""</f>
        <v/>
      </c>
      <c r="AU63" s="17" t="str">
        <f>""</f>
        <v/>
      </c>
      <c r="AV63" s="17"/>
      <c r="AW63" s="17" t="str">
        <f>""</f>
        <v/>
      </c>
      <c r="AX63" s="17" t="str">
        <f>""</f>
        <v/>
      </c>
      <c r="AY63" s="17"/>
      <c r="AZ63" s="17"/>
      <c r="BA63" s="17"/>
      <c r="BB63" s="17" t="str">
        <f>""</f>
        <v/>
      </c>
      <c r="BC63" s="17" t="str">
        <f>""</f>
        <v/>
      </c>
      <c r="BD63" s="21"/>
      <c r="BE63" s="21"/>
      <c r="BF63" s="21"/>
      <c r="BG63" s="21"/>
      <c r="BH63" s="21"/>
      <c r="BI63" s="21"/>
      <c r="BJ63" s="21"/>
    </row>
    <row r="64" spans="1:62">
      <c r="N64" s="17" t="str">
        <f>""</f>
        <v/>
      </c>
      <c r="O64" s="17"/>
      <c r="P64" s="17" t="str">
        <f>""</f>
        <v/>
      </c>
      <c r="Q64" s="17" t="str">
        <f>""</f>
        <v/>
      </c>
      <c r="S64" s="17" t="str">
        <f>""</f>
        <v/>
      </c>
      <c r="T64" s="17" t="str">
        <f>""</f>
        <v/>
      </c>
      <c r="U64" s="17"/>
      <c r="V64" s="17"/>
      <c r="W64" s="17" t="str">
        <f>""</f>
        <v/>
      </c>
      <c r="X64" s="17"/>
      <c r="Y64" s="17"/>
      <c r="Z64" s="17"/>
      <c r="AB64" s="17" t="str">
        <f>""</f>
        <v/>
      </c>
      <c r="AC64" s="17"/>
      <c r="AD64" s="17"/>
      <c r="AF64" s="17" t="str">
        <f>""</f>
        <v/>
      </c>
      <c r="AG64" s="17"/>
      <c r="AH64" s="17"/>
      <c r="AI64" s="17" t="str">
        <f>""</f>
        <v/>
      </c>
      <c r="AJ64" s="17" t="str">
        <f>""</f>
        <v/>
      </c>
      <c r="AK64" s="17" t="str">
        <f>""</f>
        <v/>
      </c>
      <c r="AL64" s="17" t="str">
        <f>""</f>
        <v/>
      </c>
      <c r="AM64" s="17" t="str">
        <f>""</f>
        <v/>
      </c>
      <c r="AN64" s="17" t="str">
        <f>""</f>
        <v/>
      </c>
      <c r="AO64" s="17" t="str">
        <f>""</f>
        <v/>
      </c>
      <c r="AP64" s="17" t="str">
        <f>""</f>
        <v/>
      </c>
      <c r="AQ64" s="17" t="str">
        <f>""</f>
        <v/>
      </c>
      <c r="AR64" s="17" t="str">
        <f>""</f>
        <v/>
      </c>
      <c r="AS64" s="17"/>
      <c r="AT64" s="17"/>
      <c r="AU64" s="17" t="str">
        <f>""</f>
        <v/>
      </c>
      <c r="AV64" s="17" t="str">
        <f>""</f>
        <v/>
      </c>
    </row>
    <row r="65" spans="14:48">
      <c r="N65" s="17" t="str">
        <f>""</f>
        <v/>
      </c>
      <c r="O65" s="17"/>
      <c r="P65" s="17"/>
      <c r="Q65" s="17"/>
      <c r="S65" s="17" t="str">
        <f>""</f>
        <v/>
      </c>
      <c r="T65" s="17" t="str">
        <f>""</f>
        <v/>
      </c>
      <c r="U65" s="17"/>
      <c r="V65" s="17"/>
      <c r="W65" s="17" t="str">
        <f>""</f>
        <v/>
      </c>
      <c r="X65" s="17"/>
      <c r="Y65" s="17"/>
      <c r="Z65" s="17"/>
      <c r="AB65" s="17" t="str">
        <f>""</f>
        <v/>
      </c>
      <c r="AC65" s="17"/>
      <c r="AD65" s="17"/>
      <c r="AF65" s="17" t="str">
        <f>""</f>
        <v/>
      </c>
      <c r="AG65" s="17"/>
      <c r="AH65" s="17"/>
      <c r="AI65" s="17" t="str">
        <f>""</f>
        <v/>
      </c>
      <c r="AJ65" s="17"/>
      <c r="AK65" s="17" t="str">
        <f>""</f>
        <v/>
      </c>
      <c r="AL65" s="17" t="str">
        <f>""</f>
        <v/>
      </c>
      <c r="AM65" s="17" t="str">
        <f>""</f>
        <v/>
      </c>
      <c r="AN65" s="17" t="str">
        <f>""</f>
        <v/>
      </c>
      <c r="AO65" s="17" t="str">
        <f>""</f>
        <v/>
      </c>
      <c r="AP65" s="17" t="str">
        <f>""</f>
        <v/>
      </c>
      <c r="AQ65" s="17" t="str">
        <f>""</f>
        <v/>
      </c>
      <c r="AR65" s="17" t="str">
        <f>""</f>
        <v/>
      </c>
      <c r="AS65" s="17"/>
      <c r="AT65" s="17"/>
      <c r="AV65" s="17" t="str">
        <f>""</f>
        <v/>
      </c>
    </row>
    <row r="66" spans="14:48">
      <c r="N66" s="17" t="str">
        <f>""</f>
        <v/>
      </c>
      <c r="O66" s="17"/>
      <c r="P66" s="17"/>
      <c r="Q66" s="17"/>
      <c r="S66" s="17" t="str">
        <f>""</f>
        <v/>
      </c>
      <c r="T66" s="17" t="str">
        <f>""</f>
        <v/>
      </c>
      <c r="U66" s="17"/>
      <c r="V66" s="17"/>
      <c r="W66" s="17" t="str">
        <f>""</f>
        <v/>
      </c>
      <c r="X66" s="17"/>
      <c r="Y66" s="17"/>
      <c r="Z66" s="17"/>
      <c r="AB66" s="17" t="str">
        <f>""</f>
        <v/>
      </c>
      <c r="AC66" s="17"/>
      <c r="AD66" s="17"/>
      <c r="AF66" s="17" t="str">
        <f>""</f>
        <v/>
      </c>
      <c r="AG66" s="17"/>
      <c r="AH66" s="17"/>
      <c r="AI66" s="17" t="str">
        <f>""</f>
        <v/>
      </c>
      <c r="AJ66" s="17"/>
      <c r="AK66" s="17" t="str">
        <f>""</f>
        <v/>
      </c>
      <c r="AL66" s="17" t="str">
        <f>""</f>
        <v/>
      </c>
      <c r="AM66" s="17" t="str">
        <f>""</f>
        <v/>
      </c>
      <c r="AN66" s="17"/>
      <c r="AO66" s="17" t="str">
        <f>""</f>
        <v/>
      </c>
      <c r="AP66" s="17" t="str">
        <f>""</f>
        <v/>
      </c>
      <c r="AQ66" s="17" t="str">
        <f>""</f>
        <v/>
      </c>
      <c r="AR66" s="17" t="str">
        <f>""</f>
        <v/>
      </c>
      <c r="AS66" s="17"/>
      <c r="AT66" s="17"/>
      <c r="AV66" s="17" t="str">
        <f>""</f>
        <v/>
      </c>
    </row>
    <row r="67" spans="14:48">
      <c r="N67" s="17" t="str">
        <f>""</f>
        <v/>
      </c>
      <c r="O67" s="17"/>
      <c r="P67" s="17"/>
      <c r="Q67" s="17"/>
      <c r="S67" s="17" t="str">
        <f>""</f>
        <v/>
      </c>
      <c r="T67" s="17" t="str">
        <f>""</f>
        <v/>
      </c>
      <c r="U67" s="17"/>
      <c r="V67" s="17"/>
      <c r="W67" s="17" t="str">
        <f>""</f>
        <v/>
      </c>
      <c r="X67" s="17"/>
      <c r="Y67" s="17"/>
      <c r="Z67" s="17"/>
      <c r="AB67" s="17" t="str">
        <f>""</f>
        <v/>
      </c>
      <c r="AC67" s="17"/>
      <c r="AD67" s="17"/>
      <c r="AF67" s="17" t="str">
        <f>""</f>
        <v/>
      </c>
      <c r="AG67" s="17"/>
      <c r="AH67" s="17"/>
      <c r="AI67" s="17" t="str">
        <f>""</f>
        <v/>
      </c>
      <c r="AJ67" s="17"/>
      <c r="AK67" s="17"/>
      <c r="AL67" s="17"/>
      <c r="AM67" s="17" t="str">
        <f>""</f>
        <v/>
      </c>
      <c r="AN67" s="17"/>
      <c r="AO67" s="17" t="str">
        <f>""</f>
        <v/>
      </c>
      <c r="AP67" s="17" t="str">
        <f>""</f>
        <v/>
      </c>
      <c r="AQ67" s="17" t="str">
        <f>""</f>
        <v/>
      </c>
      <c r="AR67" s="17" t="str">
        <f>""</f>
        <v/>
      </c>
      <c r="AS67" s="17"/>
      <c r="AT67" s="17"/>
      <c r="AV67" s="17" t="str">
        <f>""</f>
        <v/>
      </c>
    </row>
    <row r="68" spans="14:48">
      <c r="N68" s="17" t="str">
        <f>""</f>
        <v/>
      </c>
      <c r="O68" s="17"/>
      <c r="P68" s="17"/>
      <c r="Q68" s="17"/>
      <c r="S68" s="17" t="str">
        <f>""</f>
        <v/>
      </c>
      <c r="T68" s="17" t="str">
        <f>""</f>
        <v/>
      </c>
      <c r="U68" s="17"/>
      <c r="V68" s="17"/>
      <c r="W68" s="17" t="str">
        <f>""</f>
        <v/>
      </c>
      <c r="X68" s="17"/>
      <c r="Y68" s="17"/>
      <c r="Z68" s="17"/>
      <c r="AB68" s="17" t="str">
        <f>""</f>
        <v/>
      </c>
      <c r="AC68" s="17"/>
      <c r="AD68" s="17"/>
      <c r="AF68" s="17" t="str">
        <f>""</f>
        <v/>
      </c>
      <c r="AG68" s="17"/>
      <c r="AH68" s="17"/>
      <c r="AI68" s="17" t="str">
        <f>""</f>
        <v/>
      </c>
      <c r="AJ68" s="17"/>
      <c r="AK68" s="17"/>
      <c r="AL68" s="17"/>
      <c r="AM68" s="17" t="str">
        <f>""</f>
        <v/>
      </c>
      <c r="AN68" s="17"/>
      <c r="AO68" s="17"/>
      <c r="AP68" s="17"/>
      <c r="AQ68" s="17" t="str">
        <f>""</f>
        <v/>
      </c>
      <c r="AR68" s="17" t="str">
        <f>""</f>
        <v/>
      </c>
      <c r="AS68" s="17"/>
      <c r="AT68" s="17"/>
      <c r="AV68" s="17" t="str">
        <f>""</f>
        <v/>
      </c>
    </row>
    <row r="69" spans="14:48">
      <c r="N69" s="17" t="str">
        <f>""</f>
        <v/>
      </c>
      <c r="O69" s="17"/>
      <c r="P69" s="17"/>
      <c r="Q69" s="17"/>
      <c r="S69" s="17" t="str">
        <f>""</f>
        <v/>
      </c>
      <c r="T69" s="17" t="str">
        <f>""</f>
        <v/>
      </c>
      <c r="U69" s="17"/>
      <c r="V69" s="17"/>
      <c r="W69" s="17" t="str">
        <f>""</f>
        <v/>
      </c>
      <c r="X69" s="17"/>
      <c r="Y69" s="17"/>
      <c r="Z69" s="17"/>
      <c r="AB69" s="17" t="str">
        <f>""</f>
        <v/>
      </c>
      <c r="AC69" s="17"/>
      <c r="AD69" s="17"/>
      <c r="AF69" s="17" t="str">
        <f>""</f>
        <v/>
      </c>
      <c r="AG69" s="17"/>
      <c r="AH69" s="17"/>
      <c r="AI69" s="17" t="str">
        <f>""</f>
        <v/>
      </c>
      <c r="AJ69" s="17"/>
      <c r="AK69" s="17"/>
      <c r="AL69" s="17"/>
      <c r="AM69" s="17" t="str">
        <f>""</f>
        <v/>
      </c>
      <c r="AN69" s="17"/>
      <c r="AO69" s="17"/>
      <c r="AP69" s="17"/>
      <c r="AQ69" s="17" t="str">
        <f>""</f>
        <v/>
      </c>
      <c r="AR69" s="17" t="str">
        <f>""</f>
        <v/>
      </c>
      <c r="AS69" s="17"/>
      <c r="AT69" s="17"/>
      <c r="AV69" s="17" t="str">
        <f>""</f>
        <v/>
      </c>
    </row>
    <row r="70" spans="14:48">
      <c r="N70" s="17" t="str">
        <f>""</f>
        <v/>
      </c>
      <c r="O70" s="17"/>
      <c r="P70" s="17"/>
      <c r="Q70" s="17"/>
      <c r="S70" s="17" t="str">
        <f>""</f>
        <v/>
      </c>
      <c r="T70" s="17" t="str">
        <f>""</f>
        <v/>
      </c>
      <c r="U70" s="17"/>
      <c r="V70" s="17"/>
      <c r="W70" s="17" t="str">
        <f>""</f>
        <v/>
      </c>
      <c r="X70" s="17"/>
      <c r="Y70" s="17"/>
      <c r="Z70" s="17"/>
      <c r="AB70" s="17" t="str">
        <f>""</f>
        <v/>
      </c>
      <c r="AC70" s="17"/>
      <c r="AD70" s="17"/>
      <c r="AI70" s="17" t="str">
        <f>""</f>
        <v/>
      </c>
      <c r="AJ70" s="17"/>
      <c r="AK70" s="17"/>
      <c r="AL70" s="17"/>
      <c r="AM70" s="17" t="str">
        <f>""</f>
        <v/>
      </c>
      <c r="AN70" s="17"/>
      <c r="AO70" s="17"/>
      <c r="AP70" s="17"/>
      <c r="AQ70" s="17" t="str">
        <f>""</f>
        <v/>
      </c>
      <c r="AR70" s="17"/>
      <c r="AS70" s="17"/>
      <c r="AT70" s="17"/>
      <c r="AV70" s="17" t="str">
        <f>""</f>
        <v/>
      </c>
    </row>
    <row r="71" spans="14:48">
      <c r="T71" s="17" t="str">
        <f>""</f>
        <v/>
      </c>
      <c r="U71" s="17"/>
      <c r="V71" s="17"/>
      <c r="W71" s="17" t="str">
        <f>""</f>
        <v/>
      </c>
      <c r="X71" s="17"/>
      <c r="Y71" s="17"/>
      <c r="Z71" s="17"/>
      <c r="AB71" s="17" t="str">
        <f>""</f>
        <v/>
      </c>
      <c r="AC71" s="17"/>
      <c r="AD71" s="17"/>
      <c r="AI71" s="17" t="str">
        <f>""</f>
        <v/>
      </c>
      <c r="AJ71" s="17"/>
      <c r="AK71" s="17"/>
      <c r="AL71" s="17"/>
      <c r="AM71" s="17" t="str">
        <f>""</f>
        <v/>
      </c>
      <c r="AN71" s="17"/>
      <c r="AO71" s="17"/>
      <c r="AP71" s="17"/>
      <c r="AQ71" s="17" t="str">
        <f>""</f>
        <v/>
      </c>
      <c r="AR71" s="17"/>
      <c r="AS71" s="17"/>
      <c r="AT71" s="17"/>
      <c r="AV71" s="17" t="str">
        <f>""</f>
        <v/>
      </c>
    </row>
    <row r="72" spans="14:48">
      <c r="AI72" s="17" t="str">
        <f>""</f>
        <v/>
      </c>
      <c r="AJ72" s="17"/>
      <c r="AK72" s="17"/>
      <c r="AL72" s="17"/>
      <c r="AQ72" s="17" t="str">
        <f>""</f>
        <v/>
      </c>
      <c r="AR72" s="17"/>
      <c r="AS72" s="17"/>
      <c r="AT72" s="17"/>
      <c r="AV72" s="17" t="str">
        <f>""</f>
        <v/>
      </c>
    </row>
    <row r="73" spans="14:48">
      <c r="AI73" s="17" t="str">
        <f>""</f>
        <v/>
      </c>
      <c r="AJ73" s="17"/>
      <c r="AK73" s="17"/>
      <c r="AL73" s="17"/>
      <c r="AQ73" s="17" t="str">
        <f>""</f>
        <v/>
      </c>
      <c r="AR73" s="17"/>
      <c r="AS73" s="17"/>
      <c r="AT73" s="17"/>
      <c r="AV73" s="17" t="str">
        <f>""</f>
        <v/>
      </c>
    </row>
    <row r="74" spans="14:48">
      <c r="AI74" s="17" t="str">
        <f>""</f>
        <v/>
      </c>
      <c r="AJ74" s="17"/>
      <c r="AK74" s="17"/>
      <c r="AL74" s="17"/>
      <c r="AQ74" s="17" t="str">
        <f>""</f>
        <v/>
      </c>
      <c r="AR74" s="17"/>
      <c r="AS74" s="17"/>
      <c r="AT74" s="17"/>
      <c r="AV74" s="17" t="str">
        <f>""</f>
        <v/>
      </c>
    </row>
    <row r="75" spans="14:48">
      <c r="AI75" s="17" t="str">
        <f>""</f>
        <v/>
      </c>
      <c r="AJ75" s="17"/>
      <c r="AK75" s="17"/>
      <c r="AL75" s="17"/>
      <c r="AQ75" s="17" t="str">
        <f>""</f>
        <v/>
      </c>
      <c r="AR75" s="17"/>
      <c r="AS75" s="17"/>
      <c r="AT75" s="17"/>
    </row>
    <row r="76" spans="14:48">
      <c r="AI76" s="17" t="str">
        <f>""</f>
        <v/>
      </c>
      <c r="AJ76" s="17"/>
      <c r="AK76" s="17"/>
      <c r="AL76" s="17"/>
    </row>
    <row r="77" spans="14:48">
      <c r="AI77" s="17" t="str">
        <f>""</f>
        <v/>
      </c>
      <c r="AJ77" s="17"/>
      <c r="AK77" s="17"/>
      <c r="AL77" s="17"/>
    </row>
    <row r="78" spans="14:48">
      <c r="AI78" s="17" t="str">
        <f>""</f>
        <v/>
      </c>
      <c r="AJ78" s="17"/>
      <c r="AK78" s="17"/>
      <c r="AL78" s="17"/>
    </row>
    <row r="79" spans="14:48">
      <c r="AI79" s="17" t="str">
        <f>""</f>
        <v/>
      </c>
      <c r="AJ79" s="17"/>
      <c r="AK79" s="17"/>
      <c r="AL79" s="17"/>
    </row>
  </sheetData>
  <sheetProtection password="C9B7" sheet="1" objects="1" scenarios="1"/>
  <mergeCells count="2">
    <mergeCell ref="B7:C7"/>
    <mergeCell ref="B18:C18"/>
  </mergeCells>
  <dataValidations xWindow="714" yWindow="338" count="2">
    <dataValidation type="list" allowBlank="1" showInputMessage="1" showErrorMessage="1" promptTitle="Select Contract                 " prompt="from the drop down list" sqref="C9">
      <formula1>$D$30:$D$58</formula1>
    </dataValidation>
    <dataValidation type="list" allowBlank="1" showInputMessage="1" showErrorMessage="1" promptTitle="Contract Category" prompt="Select Contract Category from the drop down list" sqref="C8">
      <formula1>$B$30:$B$39</formula1>
    </dataValidation>
  </dataValidations>
  <hyperlinks>
    <hyperlink ref="D1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Calculator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Bertram</dc:creator>
  <cp:lastModifiedBy>David Bertram</cp:lastModifiedBy>
  <dcterms:created xsi:type="dcterms:W3CDTF">2011-06-16T00:51:45Z</dcterms:created>
  <dcterms:modified xsi:type="dcterms:W3CDTF">2011-09-20T23:02:47Z</dcterms:modified>
</cp:coreProperties>
</file>